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880" windowHeight="7545" activeTab="0"/>
  </bookViews>
  <sheets>
    <sheet name="jako ja laskenta - lukittu" sheetId="1" r:id="rId1"/>
  </sheets>
  <definedNames>
    <definedName name="_xlnm.Print_Area" localSheetId="0">'jako ja laskenta - lukittu'!$B$1:$W$23</definedName>
  </definedNames>
  <calcPr fullCalcOnLoad="1"/>
</workbook>
</file>

<file path=xl/sharedStrings.xml><?xml version="1.0" encoding="utf-8"?>
<sst xmlns="http://schemas.openxmlformats.org/spreadsheetml/2006/main" count="445" uniqueCount="57">
  <si>
    <t>Viisi pöytää</t>
  </si>
  <si>
    <t>Kierros</t>
  </si>
  <si>
    <t>Pelaaja</t>
  </si>
  <si>
    <t>1E</t>
  </si>
  <si>
    <t>5S</t>
  </si>
  <si>
    <t>5W</t>
  </si>
  <si>
    <t>1W</t>
  </si>
  <si>
    <t>2E</t>
  </si>
  <si>
    <t>3S</t>
  </si>
  <si>
    <t>4W</t>
  </si>
  <si>
    <t>4S</t>
  </si>
  <si>
    <t>2W</t>
  </si>
  <si>
    <t>3E</t>
  </si>
  <si>
    <t>2S</t>
  </si>
  <si>
    <t>2N</t>
  </si>
  <si>
    <t>4N</t>
  </si>
  <si>
    <t>5E</t>
  </si>
  <si>
    <t>1S</t>
  </si>
  <si>
    <t>3W</t>
  </si>
  <si>
    <t>4E</t>
  </si>
  <si>
    <t>3N</t>
  </si>
  <si>
    <t>5N</t>
  </si>
  <si>
    <t>1N</t>
  </si>
  <si>
    <t>Summa</t>
  </si>
  <si>
    <t>Keskiarvo North-South</t>
  </si>
  <si>
    <t>Keskiarvo West-East</t>
  </si>
  <si>
    <t>YHT</t>
  </si>
  <si>
    <t>Sija</t>
  </si>
  <si>
    <t>Bergholm Kari</t>
  </si>
  <si>
    <t>Bruun Martti</t>
  </si>
  <si>
    <t>Erkkilä Pellervo</t>
  </si>
  <si>
    <t>Gulin Juhani</t>
  </si>
  <si>
    <t>Hallman Risto</t>
  </si>
  <si>
    <t>Järvinen Seppo</t>
  </si>
  <si>
    <t>Kangasvaara Seppo</t>
  </si>
  <si>
    <t>Karotie Juhani</t>
  </si>
  <si>
    <t>Karvonen Jaakko</t>
  </si>
  <si>
    <t>Koivisto Markku</t>
  </si>
  <si>
    <t>Kämäräinen Kari</t>
  </si>
  <si>
    <t>Laukkanen Jyrki</t>
  </si>
  <si>
    <t>Meretoja Olli</t>
  </si>
  <si>
    <t>Orispää Timo</t>
  </si>
  <si>
    <t>Orispää Yrjö</t>
  </si>
  <si>
    <t>Remes Samppa</t>
  </si>
  <si>
    <t>Saesmaa Risto</t>
  </si>
  <si>
    <t>Tolvanen Arto</t>
  </si>
  <si>
    <t>Virolainen Ahti</t>
  </si>
  <si>
    <t>Äyhö Juhani</t>
  </si>
  <si>
    <t>Skruuvin SM-kilpailut Mikkelissä 28.-29.9.2013</t>
  </si>
  <si>
    <t>Viisi pöytää - tasokorjattu</t>
  </si>
  <si>
    <t>Viisi pöytää - laskenta</t>
  </si>
  <si>
    <t>Viisi pöytää - tulos</t>
  </si>
  <si>
    <t xml:space="preserve"> Arto Tolvanen on Kuopiosta, samoinkuin Risto Hallman, JUhani Karotie, Markku Koivisto, Jyrki Laukkanen, Samuli Remes, Risto Saesmaa ja Juhani Äyhö.</t>
  </si>
  <si>
    <t>Kuopion Klubi</t>
  </si>
  <si>
    <t>Mikkelin Klubi</t>
  </si>
  <si>
    <t>HSK</t>
  </si>
  <si>
    <t>Hamina (HSK nimissä)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</si>
</sst>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Trebuchet MS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Trebuchet MS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b/>
      <sz val="10"/>
      <color indexed="36"/>
      <name val="Trebuchet MS"/>
      <family val="2"/>
    </font>
    <font>
      <sz val="11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rgb="FF7030A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right" indent="1"/>
    </xf>
    <xf numFmtId="0" fontId="2" fillId="35" borderId="11" xfId="0" applyFont="1" applyFill="1" applyBorder="1" applyAlignment="1">
      <alignment horizontal="left" indent="1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49" fontId="5" fillId="19" borderId="11" xfId="0" applyNumberFormat="1" applyFont="1" applyFill="1" applyBorder="1" applyAlignment="1">
      <alignment horizontal="center"/>
    </xf>
    <xf numFmtId="49" fontId="5" fillId="10" borderId="11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49" fontId="5" fillId="9" borderId="11" xfId="0" applyNumberFormat="1" applyFont="1" applyFill="1" applyBorder="1" applyAlignment="1">
      <alignment horizontal="center"/>
    </xf>
    <xf numFmtId="49" fontId="5" fillId="12" borderId="11" xfId="0" applyNumberFormat="1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49" fontId="5" fillId="13" borderId="11" xfId="0" applyNumberFormat="1" applyFont="1" applyFill="1" applyBorder="1" applyAlignment="1">
      <alignment horizontal="center"/>
    </xf>
    <xf numFmtId="1" fontId="5" fillId="0" borderId="11" xfId="0" applyNumberFormat="1" applyFont="1" applyBorder="1" applyAlignment="1" applyProtection="1">
      <alignment horizontal="center"/>
      <protection locked="0"/>
    </xf>
    <xf numFmtId="1" fontId="5" fillId="12" borderId="11" xfId="0" applyNumberFormat="1" applyFont="1" applyFill="1" applyBorder="1" applyAlignment="1" applyProtection="1">
      <alignment horizontal="center"/>
      <protection locked="0"/>
    </xf>
    <xf numFmtId="1" fontId="5" fillId="9" borderId="11" xfId="0" applyNumberFormat="1" applyFont="1" applyFill="1" applyBorder="1" applyAlignment="1" applyProtection="1">
      <alignment horizontal="center"/>
      <protection locked="0"/>
    </xf>
    <xf numFmtId="1" fontId="5" fillId="10" borderId="11" xfId="0" applyNumberFormat="1" applyFont="1" applyFill="1" applyBorder="1" applyAlignment="1" applyProtection="1">
      <alignment horizontal="center"/>
      <protection locked="0"/>
    </xf>
    <xf numFmtId="1" fontId="5" fillId="19" borderId="11" xfId="0" applyNumberFormat="1" applyFont="1" applyFill="1" applyBorder="1" applyAlignment="1" applyProtection="1">
      <alignment horizontal="center"/>
      <protection locked="0"/>
    </xf>
    <xf numFmtId="1" fontId="5" fillId="13" borderId="11" xfId="0" applyNumberFormat="1" applyFon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>
      <alignment horizontal="left" indent="1"/>
    </xf>
    <xf numFmtId="0" fontId="2" fillId="33" borderId="12" xfId="0" applyFont="1" applyFill="1" applyBorder="1" applyAlignment="1">
      <alignment horizontal="center"/>
    </xf>
    <xf numFmtId="0" fontId="43" fillId="6" borderId="10" xfId="0" applyFont="1" applyFill="1" applyBorder="1" applyAlignment="1">
      <alignment horizontal="center"/>
    </xf>
    <xf numFmtId="3" fontId="5" fillId="0" borderId="11" xfId="0" applyNumberFormat="1" applyFont="1" applyBorder="1" applyAlignment="1" applyProtection="1">
      <alignment horizontal="center"/>
      <protection/>
    </xf>
    <xf numFmtId="1" fontId="5" fillId="0" borderId="11" xfId="0" applyNumberFormat="1" applyFont="1" applyBorder="1" applyAlignment="1" applyProtection="1">
      <alignment horizontal="center"/>
      <protection/>
    </xf>
    <xf numFmtId="1" fontId="5" fillId="12" borderId="11" xfId="0" applyNumberFormat="1" applyFont="1" applyFill="1" applyBorder="1" applyAlignment="1" applyProtection="1">
      <alignment horizontal="center"/>
      <protection/>
    </xf>
    <xf numFmtId="1" fontId="5" fillId="9" borderId="11" xfId="0" applyNumberFormat="1" applyFont="1" applyFill="1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center"/>
      <protection/>
    </xf>
    <xf numFmtId="1" fontId="5" fillId="10" borderId="11" xfId="0" applyNumberFormat="1" applyFont="1" applyFill="1" applyBorder="1" applyAlignment="1" applyProtection="1">
      <alignment horizontal="center"/>
      <protection/>
    </xf>
    <xf numFmtId="1" fontId="5" fillId="19" borderId="13" xfId="0" applyNumberFormat="1" applyFont="1" applyFill="1" applyBorder="1" applyAlignment="1" applyProtection="1">
      <alignment horizontal="center"/>
      <protection/>
    </xf>
    <xf numFmtId="3" fontId="43" fillId="6" borderId="11" xfId="0" applyNumberFormat="1" applyFont="1" applyFill="1" applyBorder="1" applyAlignment="1">
      <alignment horizontal="right"/>
    </xf>
    <xf numFmtId="0" fontId="43" fillId="6" borderId="11" xfId="0" applyFont="1" applyFill="1" applyBorder="1" applyAlignment="1">
      <alignment horizontal="right"/>
    </xf>
    <xf numFmtId="3" fontId="5" fillId="19" borderId="11" xfId="0" applyNumberFormat="1" applyFont="1" applyFill="1" applyBorder="1" applyAlignment="1" applyProtection="1">
      <alignment horizontal="center"/>
      <protection/>
    </xf>
    <xf numFmtId="1" fontId="5" fillId="10" borderId="13" xfId="0" applyNumberFormat="1" applyFont="1" applyFill="1" applyBorder="1" applyAlignment="1" applyProtection="1">
      <alignment horizontal="center"/>
      <protection/>
    </xf>
    <xf numFmtId="3" fontId="5" fillId="10" borderId="11" xfId="0" applyNumberFormat="1" applyFont="1" applyFill="1" applyBorder="1" applyAlignment="1" applyProtection="1">
      <alignment horizontal="center"/>
      <protection/>
    </xf>
    <xf numFmtId="1" fontId="5" fillId="0" borderId="13" xfId="0" applyNumberFormat="1" applyFont="1" applyBorder="1" applyAlignment="1" applyProtection="1">
      <alignment horizontal="center"/>
      <protection/>
    </xf>
    <xf numFmtId="49" fontId="5" fillId="0" borderId="13" xfId="0" applyNumberFormat="1" applyFont="1" applyBorder="1" applyAlignment="1" applyProtection="1">
      <alignment horizontal="center"/>
      <protection/>
    </xf>
    <xf numFmtId="3" fontId="5" fillId="0" borderId="13" xfId="0" applyNumberFormat="1" applyFont="1" applyBorder="1" applyAlignment="1" applyProtection="1">
      <alignment horizontal="center"/>
      <protection/>
    </xf>
    <xf numFmtId="1" fontId="5" fillId="9" borderId="13" xfId="0" applyNumberFormat="1" applyFont="1" applyFill="1" applyBorder="1" applyAlignment="1" applyProtection="1">
      <alignment horizontal="center"/>
      <protection/>
    </xf>
    <xf numFmtId="3" fontId="5" fillId="9" borderId="11" xfId="0" applyNumberFormat="1" applyFont="1" applyFill="1" applyBorder="1" applyAlignment="1" applyProtection="1">
      <alignment horizontal="center"/>
      <protection/>
    </xf>
    <xf numFmtId="1" fontId="5" fillId="12" borderId="13" xfId="0" applyNumberFormat="1" applyFont="1" applyFill="1" applyBorder="1" applyAlignment="1" applyProtection="1">
      <alignment horizontal="center"/>
      <protection/>
    </xf>
    <xf numFmtId="3" fontId="5" fillId="12" borderId="11" xfId="0" applyNumberFormat="1" applyFont="1" applyFill="1" applyBorder="1" applyAlignment="1" applyProtection="1">
      <alignment horizontal="center"/>
      <protection/>
    </xf>
    <xf numFmtId="49" fontId="5" fillId="13" borderId="11" xfId="0" applyNumberFormat="1" applyFont="1" applyFill="1" applyBorder="1" applyAlignment="1" applyProtection="1">
      <alignment horizontal="center"/>
      <protection/>
    </xf>
    <xf numFmtId="49" fontId="5" fillId="13" borderId="13" xfId="0" applyNumberFormat="1" applyFont="1" applyFill="1" applyBorder="1" applyAlignment="1" applyProtection="1">
      <alignment horizontal="center"/>
      <protection/>
    </xf>
    <xf numFmtId="3" fontId="42" fillId="0" borderId="0" xfId="0" applyNumberFormat="1" applyFont="1" applyAlignment="1" applyProtection="1">
      <alignment/>
      <protection/>
    </xf>
    <xf numFmtId="0" fontId="42" fillId="37" borderId="0" xfId="0" applyFont="1" applyFill="1" applyAlignment="1">
      <alignment/>
    </xf>
    <xf numFmtId="3" fontId="42" fillId="37" borderId="0" xfId="0" applyNumberFormat="1" applyFont="1" applyFill="1" applyAlignment="1">
      <alignment/>
    </xf>
    <xf numFmtId="3" fontId="43" fillId="6" borderId="14" xfId="0" applyNumberFormat="1" applyFont="1" applyFill="1" applyBorder="1" applyAlignment="1">
      <alignment horizontal="right"/>
    </xf>
    <xf numFmtId="0" fontId="43" fillId="6" borderId="14" xfId="0" applyFont="1" applyFill="1" applyBorder="1" applyAlignment="1">
      <alignment horizontal="right"/>
    </xf>
    <xf numFmtId="3" fontId="42" fillId="0" borderId="0" xfId="0" applyNumberFormat="1" applyFont="1" applyAlignment="1">
      <alignment/>
    </xf>
    <xf numFmtId="0" fontId="4" fillId="0" borderId="15" xfId="0" applyFont="1" applyBorder="1" applyAlignment="1">
      <alignment horizontal="left" indent="1"/>
    </xf>
    <xf numFmtId="1" fontId="5" fillId="19" borderId="11" xfId="0" applyNumberFormat="1" applyFont="1" applyFill="1" applyBorder="1" applyAlignment="1" applyProtection="1">
      <alignment horizontal="center"/>
      <protection/>
    </xf>
    <xf numFmtId="1" fontId="5" fillId="13" borderId="11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 vertical="center"/>
    </xf>
    <xf numFmtId="0" fontId="42" fillId="0" borderId="16" xfId="0" applyFont="1" applyBorder="1" applyAlignment="1">
      <alignment horizontal="left" indent="1"/>
    </xf>
    <xf numFmtId="0" fontId="44" fillId="38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2" fillId="34" borderId="12" xfId="0" applyFont="1" applyFill="1" applyBorder="1" applyAlignment="1">
      <alignment horizontal="left" indent="1"/>
    </xf>
    <xf numFmtId="0" fontId="42" fillId="0" borderId="15" xfId="0" applyFont="1" applyBorder="1" applyAlignment="1">
      <alignment horizontal="left" indent="1"/>
    </xf>
    <xf numFmtId="0" fontId="2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03"/>
  <sheetViews>
    <sheetView tabSelected="1" zoomScalePageLayoutView="0" workbookViewId="0" topLeftCell="A76">
      <selection activeCell="Z98" sqref="Z98"/>
    </sheetView>
  </sheetViews>
  <sheetFormatPr defaultColWidth="11.00390625" defaultRowHeight="16.5"/>
  <cols>
    <col min="1" max="1" width="0.2421875" style="2" customWidth="1"/>
    <col min="2" max="2" width="4.375" style="2" customWidth="1"/>
    <col min="3" max="4" width="21.75390625" style="2" customWidth="1"/>
    <col min="5" max="14" width="4.125" style="2" customWidth="1"/>
    <col min="15" max="15" width="4.875" style="2" customWidth="1"/>
    <col min="16" max="16" width="4.50390625" style="2" bestFit="1" customWidth="1"/>
    <col min="17" max="23" width="4.125" style="2" customWidth="1"/>
    <col min="24" max="24" width="6.375" style="2" customWidth="1"/>
    <col min="25" max="25" width="6.00390625" style="2" customWidth="1"/>
    <col min="26" max="16384" width="11.00390625" style="2" customWidth="1"/>
  </cols>
  <sheetData>
    <row r="1" ht="15">
      <c r="B1" s="2" t="s">
        <v>48</v>
      </c>
    </row>
    <row r="2" spans="2:23" ht="15">
      <c r="B2" s="63" t="s">
        <v>0</v>
      </c>
      <c r="C2" s="64"/>
      <c r="D2" s="59"/>
      <c r="E2" s="65" t="s">
        <v>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  <c r="Q2" s="67"/>
      <c r="R2" s="67"/>
      <c r="S2" s="67"/>
      <c r="T2" s="67"/>
      <c r="U2" s="67"/>
      <c r="V2" s="67"/>
      <c r="W2" s="68"/>
    </row>
    <row r="3" spans="2:27" ht="15">
      <c r="B3" s="61" t="s">
        <v>2</v>
      </c>
      <c r="C3" s="62"/>
      <c r="D3" s="55"/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1"/>
      <c r="Y3" s="1"/>
      <c r="Z3" s="1"/>
      <c r="AA3" s="1"/>
    </row>
    <row r="4" spans="2:23" ht="15">
      <c r="B4" s="4">
        <v>1</v>
      </c>
      <c r="C4" s="5" t="s">
        <v>28</v>
      </c>
      <c r="D4" s="5"/>
      <c r="E4" s="6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7" t="s">
        <v>13</v>
      </c>
      <c r="P4" s="8" t="s">
        <v>14</v>
      </c>
      <c r="Q4" s="9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10" t="s">
        <v>20</v>
      </c>
      <c r="W4" s="11" t="s">
        <v>21</v>
      </c>
    </row>
    <row r="5" spans="2:23" ht="15">
      <c r="B5" s="4">
        <v>2</v>
      </c>
      <c r="C5" s="5" t="s">
        <v>29</v>
      </c>
      <c r="D5" s="5"/>
      <c r="E5" s="12" t="s">
        <v>21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8" t="s">
        <v>14</v>
      </c>
      <c r="R5" s="9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10" t="s">
        <v>20</v>
      </c>
    </row>
    <row r="6" spans="2:26" ht="15">
      <c r="B6" s="4">
        <v>3</v>
      </c>
      <c r="C6" s="5" t="s">
        <v>30</v>
      </c>
      <c r="D6" s="5"/>
      <c r="E6" s="13" t="s">
        <v>20</v>
      </c>
      <c r="F6" s="11" t="s">
        <v>21</v>
      </c>
      <c r="G6" s="7" t="s">
        <v>3</v>
      </c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7" t="s">
        <v>13</v>
      </c>
      <c r="R6" s="8" t="s">
        <v>14</v>
      </c>
      <c r="S6" s="9" t="s">
        <v>15</v>
      </c>
      <c r="T6" s="7" t="s">
        <v>16</v>
      </c>
      <c r="U6" s="7" t="s">
        <v>17</v>
      </c>
      <c r="V6" s="7" t="s">
        <v>18</v>
      </c>
      <c r="W6" s="7" t="s">
        <v>19</v>
      </c>
      <c r="Z6" s="14"/>
    </row>
    <row r="7" spans="2:26" ht="15">
      <c r="B7" s="4">
        <v>4</v>
      </c>
      <c r="C7" s="5" t="s">
        <v>31</v>
      </c>
      <c r="D7" s="5"/>
      <c r="E7" s="6" t="s">
        <v>19</v>
      </c>
      <c r="F7" s="10" t="s">
        <v>20</v>
      </c>
      <c r="G7" s="11" t="s">
        <v>21</v>
      </c>
      <c r="H7" s="7" t="s">
        <v>3</v>
      </c>
      <c r="I7" s="7" t="s">
        <v>4</v>
      </c>
      <c r="J7" s="7" t="s">
        <v>5</v>
      </c>
      <c r="K7" s="7" t="s">
        <v>6</v>
      </c>
      <c r="L7" s="7" t="s">
        <v>7</v>
      </c>
      <c r="M7" s="7" t="s">
        <v>8</v>
      </c>
      <c r="N7" s="7" t="s">
        <v>9</v>
      </c>
      <c r="O7" s="7" t="s">
        <v>10</v>
      </c>
      <c r="P7" s="7" t="s">
        <v>11</v>
      </c>
      <c r="Q7" s="7" t="s">
        <v>12</v>
      </c>
      <c r="R7" s="7" t="s">
        <v>13</v>
      </c>
      <c r="S7" s="8" t="s">
        <v>14</v>
      </c>
      <c r="T7" s="9" t="s">
        <v>15</v>
      </c>
      <c r="U7" s="7" t="s">
        <v>16</v>
      </c>
      <c r="V7" s="7" t="s">
        <v>17</v>
      </c>
      <c r="W7" s="7" t="s">
        <v>18</v>
      </c>
      <c r="Z7" s="14"/>
    </row>
    <row r="8" spans="2:26" ht="15">
      <c r="B8" s="4">
        <v>5</v>
      </c>
      <c r="C8" s="5" t="s">
        <v>32</v>
      </c>
      <c r="D8" s="5"/>
      <c r="E8" s="6" t="s">
        <v>18</v>
      </c>
      <c r="F8" s="6" t="s">
        <v>19</v>
      </c>
      <c r="G8" s="10" t="s">
        <v>20</v>
      </c>
      <c r="H8" s="11" t="s">
        <v>21</v>
      </c>
      <c r="I8" s="7" t="s">
        <v>3</v>
      </c>
      <c r="J8" s="7" t="s">
        <v>4</v>
      </c>
      <c r="K8" s="7" t="s">
        <v>5</v>
      </c>
      <c r="L8" s="7" t="s">
        <v>6</v>
      </c>
      <c r="M8" s="7" t="s">
        <v>7</v>
      </c>
      <c r="N8" s="7" t="s">
        <v>8</v>
      </c>
      <c r="O8" s="7" t="s">
        <v>9</v>
      </c>
      <c r="P8" s="7" t="s">
        <v>10</v>
      </c>
      <c r="Q8" s="7" t="s">
        <v>11</v>
      </c>
      <c r="R8" s="7" t="s">
        <v>12</v>
      </c>
      <c r="S8" s="7" t="s">
        <v>13</v>
      </c>
      <c r="T8" s="8" t="s">
        <v>14</v>
      </c>
      <c r="U8" s="9" t="s">
        <v>15</v>
      </c>
      <c r="V8" s="7" t="s">
        <v>16</v>
      </c>
      <c r="W8" s="7" t="s">
        <v>17</v>
      </c>
      <c r="Z8" s="14"/>
    </row>
    <row r="9" spans="2:26" ht="15">
      <c r="B9" s="4">
        <v>6</v>
      </c>
      <c r="C9" s="5" t="s">
        <v>33</v>
      </c>
      <c r="D9" s="5"/>
      <c r="E9" s="6" t="s">
        <v>17</v>
      </c>
      <c r="F9" s="7" t="s">
        <v>18</v>
      </c>
      <c r="G9" s="6" t="s">
        <v>19</v>
      </c>
      <c r="H9" s="10" t="s">
        <v>20</v>
      </c>
      <c r="I9" s="11" t="s">
        <v>21</v>
      </c>
      <c r="J9" s="7" t="s">
        <v>3</v>
      </c>
      <c r="K9" s="7" t="s">
        <v>4</v>
      </c>
      <c r="L9" s="7" t="s">
        <v>5</v>
      </c>
      <c r="M9" s="7" t="s">
        <v>6</v>
      </c>
      <c r="N9" s="7" t="s">
        <v>7</v>
      </c>
      <c r="O9" s="7" t="s">
        <v>8</v>
      </c>
      <c r="P9" s="7" t="s">
        <v>9</v>
      </c>
      <c r="Q9" s="7" t="s">
        <v>10</v>
      </c>
      <c r="R9" s="7" t="s">
        <v>11</v>
      </c>
      <c r="S9" s="7" t="s">
        <v>12</v>
      </c>
      <c r="T9" s="7" t="s">
        <v>13</v>
      </c>
      <c r="U9" s="8" t="s">
        <v>14</v>
      </c>
      <c r="V9" s="9" t="s">
        <v>15</v>
      </c>
      <c r="W9" s="7" t="s">
        <v>16</v>
      </c>
      <c r="Z9" s="14"/>
    </row>
    <row r="10" spans="2:26" ht="15">
      <c r="B10" s="4">
        <v>7</v>
      </c>
      <c r="C10" s="5" t="s">
        <v>34</v>
      </c>
      <c r="D10" s="5"/>
      <c r="E10" s="6" t="s">
        <v>16</v>
      </c>
      <c r="F10" s="7" t="s">
        <v>17</v>
      </c>
      <c r="G10" s="7" t="s">
        <v>18</v>
      </c>
      <c r="H10" s="6" t="s">
        <v>19</v>
      </c>
      <c r="I10" s="10" t="s">
        <v>20</v>
      </c>
      <c r="J10" s="11" t="s">
        <v>21</v>
      </c>
      <c r="K10" s="7" t="s">
        <v>3</v>
      </c>
      <c r="L10" s="7" t="s">
        <v>4</v>
      </c>
      <c r="M10" s="7" t="s">
        <v>5</v>
      </c>
      <c r="N10" s="7" t="s">
        <v>6</v>
      </c>
      <c r="O10" s="7" t="s">
        <v>7</v>
      </c>
      <c r="P10" s="7" t="s">
        <v>8</v>
      </c>
      <c r="Q10" s="7" t="s">
        <v>9</v>
      </c>
      <c r="R10" s="7" t="s">
        <v>10</v>
      </c>
      <c r="S10" s="7" t="s">
        <v>11</v>
      </c>
      <c r="T10" s="7" t="s">
        <v>12</v>
      </c>
      <c r="U10" s="7" t="s">
        <v>13</v>
      </c>
      <c r="V10" s="8" t="s">
        <v>14</v>
      </c>
      <c r="W10" s="9" t="s">
        <v>15</v>
      </c>
      <c r="Z10" s="14"/>
    </row>
    <row r="11" spans="2:26" ht="15">
      <c r="B11" s="4">
        <v>8</v>
      </c>
      <c r="C11" s="5" t="s">
        <v>35</v>
      </c>
      <c r="D11" s="5"/>
      <c r="E11" s="15" t="s">
        <v>15</v>
      </c>
      <c r="F11" s="7" t="s">
        <v>16</v>
      </c>
      <c r="G11" s="7" t="s">
        <v>17</v>
      </c>
      <c r="H11" s="7" t="s">
        <v>18</v>
      </c>
      <c r="I11" s="6" t="s">
        <v>19</v>
      </c>
      <c r="J11" s="10" t="s">
        <v>20</v>
      </c>
      <c r="K11" s="11" t="s">
        <v>21</v>
      </c>
      <c r="L11" s="7" t="s">
        <v>3</v>
      </c>
      <c r="M11" s="7" t="s">
        <v>4</v>
      </c>
      <c r="N11" s="7" t="s">
        <v>5</v>
      </c>
      <c r="O11" s="7" t="s">
        <v>6</v>
      </c>
      <c r="P11" s="7" t="s">
        <v>7</v>
      </c>
      <c r="Q11" s="7" t="s">
        <v>8</v>
      </c>
      <c r="R11" s="7" t="s">
        <v>9</v>
      </c>
      <c r="S11" s="7" t="s">
        <v>10</v>
      </c>
      <c r="T11" s="7" t="s">
        <v>11</v>
      </c>
      <c r="U11" s="7" t="s">
        <v>12</v>
      </c>
      <c r="V11" s="7" t="s">
        <v>13</v>
      </c>
      <c r="W11" s="8" t="s">
        <v>14</v>
      </c>
      <c r="Z11" s="14"/>
    </row>
    <row r="12" spans="2:26" ht="15">
      <c r="B12" s="4">
        <v>9</v>
      </c>
      <c r="C12" s="5" t="s">
        <v>36</v>
      </c>
      <c r="D12" s="5"/>
      <c r="E12" s="16" t="s">
        <v>14</v>
      </c>
      <c r="F12" s="9" t="s">
        <v>15</v>
      </c>
      <c r="G12" s="7" t="s">
        <v>16</v>
      </c>
      <c r="H12" s="7" t="s">
        <v>17</v>
      </c>
      <c r="I12" s="7" t="s">
        <v>18</v>
      </c>
      <c r="J12" s="6" t="s">
        <v>19</v>
      </c>
      <c r="K12" s="10" t="s">
        <v>20</v>
      </c>
      <c r="L12" s="11" t="s">
        <v>21</v>
      </c>
      <c r="M12" s="7" t="s">
        <v>3</v>
      </c>
      <c r="N12" s="7" t="s">
        <v>4</v>
      </c>
      <c r="O12" s="7" t="s">
        <v>5</v>
      </c>
      <c r="P12" s="7" t="s">
        <v>6</v>
      </c>
      <c r="Q12" s="7" t="s">
        <v>7</v>
      </c>
      <c r="R12" s="7" t="s">
        <v>8</v>
      </c>
      <c r="S12" s="7" t="s">
        <v>9</v>
      </c>
      <c r="T12" s="7" t="s">
        <v>10</v>
      </c>
      <c r="U12" s="7" t="s">
        <v>11</v>
      </c>
      <c r="V12" s="7" t="s">
        <v>12</v>
      </c>
      <c r="W12" s="7" t="s">
        <v>13</v>
      </c>
      <c r="Z12" s="14"/>
    </row>
    <row r="13" spans="2:26" ht="15">
      <c r="B13" s="4">
        <v>10</v>
      </c>
      <c r="C13" s="5" t="s">
        <v>37</v>
      </c>
      <c r="D13" s="5"/>
      <c r="E13" s="6" t="s">
        <v>13</v>
      </c>
      <c r="F13" s="8" t="s">
        <v>14</v>
      </c>
      <c r="G13" s="9" t="s">
        <v>15</v>
      </c>
      <c r="H13" s="7" t="s">
        <v>16</v>
      </c>
      <c r="I13" s="7" t="s">
        <v>17</v>
      </c>
      <c r="J13" s="7" t="s">
        <v>18</v>
      </c>
      <c r="K13" s="6" t="s">
        <v>19</v>
      </c>
      <c r="L13" s="10" t="s">
        <v>20</v>
      </c>
      <c r="M13" s="11" t="s">
        <v>21</v>
      </c>
      <c r="N13" s="7" t="s">
        <v>3</v>
      </c>
      <c r="O13" s="7" t="s">
        <v>4</v>
      </c>
      <c r="P13" s="7" t="s">
        <v>5</v>
      </c>
      <c r="Q13" s="7" t="s">
        <v>6</v>
      </c>
      <c r="R13" s="7" t="s">
        <v>7</v>
      </c>
      <c r="S13" s="7" t="s">
        <v>8</v>
      </c>
      <c r="T13" s="7" t="s">
        <v>9</v>
      </c>
      <c r="U13" s="7" t="s">
        <v>10</v>
      </c>
      <c r="V13" s="7" t="s">
        <v>11</v>
      </c>
      <c r="W13" s="7" t="s">
        <v>12</v>
      </c>
      <c r="Z13" s="14"/>
    </row>
    <row r="14" spans="2:26" ht="15">
      <c r="B14" s="4">
        <v>11</v>
      </c>
      <c r="C14" s="5" t="s">
        <v>38</v>
      </c>
      <c r="D14" s="5"/>
      <c r="E14" s="6" t="s">
        <v>12</v>
      </c>
      <c r="F14" s="7" t="s">
        <v>13</v>
      </c>
      <c r="G14" s="8" t="s">
        <v>14</v>
      </c>
      <c r="H14" s="9" t="s">
        <v>15</v>
      </c>
      <c r="I14" s="7" t="s">
        <v>16</v>
      </c>
      <c r="J14" s="7" t="s">
        <v>17</v>
      </c>
      <c r="K14" s="7" t="s">
        <v>18</v>
      </c>
      <c r="L14" s="6" t="s">
        <v>19</v>
      </c>
      <c r="M14" s="10" t="s">
        <v>20</v>
      </c>
      <c r="N14" s="11" t="s">
        <v>21</v>
      </c>
      <c r="O14" s="17" t="s">
        <v>3</v>
      </c>
      <c r="P14" s="7" t="s">
        <v>4</v>
      </c>
      <c r="Q14" s="7" t="s">
        <v>5</v>
      </c>
      <c r="R14" s="7" t="s">
        <v>6</v>
      </c>
      <c r="S14" s="7" t="s">
        <v>7</v>
      </c>
      <c r="T14" s="7" t="s">
        <v>8</v>
      </c>
      <c r="U14" s="7" t="s">
        <v>9</v>
      </c>
      <c r="V14" s="7" t="s">
        <v>10</v>
      </c>
      <c r="W14" s="7" t="s">
        <v>11</v>
      </c>
      <c r="Z14" s="14"/>
    </row>
    <row r="15" spans="2:26" ht="15">
      <c r="B15" s="4">
        <v>12</v>
      </c>
      <c r="C15" s="5" t="s">
        <v>39</v>
      </c>
      <c r="D15" s="5"/>
      <c r="E15" s="6" t="s">
        <v>11</v>
      </c>
      <c r="F15" s="7" t="s">
        <v>12</v>
      </c>
      <c r="G15" s="7" t="s">
        <v>13</v>
      </c>
      <c r="H15" s="8" t="s">
        <v>14</v>
      </c>
      <c r="I15" s="9" t="s">
        <v>15</v>
      </c>
      <c r="J15" s="7" t="s">
        <v>16</v>
      </c>
      <c r="K15" s="7" t="s">
        <v>17</v>
      </c>
      <c r="L15" s="7" t="s">
        <v>18</v>
      </c>
      <c r="M15" s="6" t="s">
        <v>19</v>
      </c>
      <c r="N15" s="10" t="s">
        <v>20</v>
      </c>
      <c r="O15" s="11" t="s">
        <v>21</v>
      </c>
      <c r="P15" s="17" t="s">
        <v>3</v>
      </c>
      <c r="Q15" s="7" t="s">
        <v>4</v>
      </c>
      <c r="R15" s="7" t="s">
        <v>5</v>
      </c>
      <c r="S15" s="7" t="s">
        <v>6</v>
      </c>
      <c r="T15" s="7" t="s">
        <v>7</v>
      </c>
      <c r="U15" s="7" t="s">
        <v>8</v>
      </c>
      <c r="V15" s="7" t="s">
        <v>9</v>
      </c>
      <c r="W15" s="7" t="s">
        <v>10</v>
      </c>
      <c r="Z15" s="14"/>
    </row>
    <row r="16" spans="2:26" ht="15">
      <c r="B16" s="4">
        <v>13</v>
      </c>
      <c r="C16" s="5" t="s">
        <v>40</v>
      </c>
      <c r="D16" s="5"/>
      <c r="E16" s="6" t="s">
        <v>10</v>
      </c>
      <c r="F16" s="7" t="s">
        <v>11</v>
      </c>
      <c r="G16" s="7" t="s">
        <v>12</v>
      </c>
      <c r="H16" s="7" t="s">
        <v>13</v>
      </c>
      <c r="I16" s="8" t="s">
        <v>14</v>
      </c>
      <c r="J16" s="9" t="s">
        <v>15</v>
      </c>
      <c r="K16" s="7" t="s">
        <v>16</v>
      </c>
      <c r="L16" s="7" t="s">
        <v>17</v>
      </c>
      <c r="M16" s="7" t="s">
        <v>18</v>
      </c>
      <c r="N16" s="6" t="s">
        <v>19</v>
      </c>
      <c r="O16" s="10" t="s">
        <v>20</v>
      </c>
      <c r="P16" s="11" t="s">
        <v>21</v>
      </c>
      <c r="Q16" s="7" t="s">
        <v>3</v>
      </c>
      <c r="R16" s="7" t="s">
        <v>4</v>
      </c>
      <c r="S16" s="7" t="s">
        <v>5</v>
      </c>
      <c r="T16" s="7" t="s">
        <v>6</v>
      </c>
      <c r="U16" s="7" t="s">
        <v>7</v>
      </c>
      <c r="V16" s="7" t="s">
        <v>8</v>
      </c>
      <c r="W16" s="7" t="s">
        <v>9</v>
      </c>
      <c r="Z16" s="14"/>
    </row>
    <row r="17" spans="2:26" ht="15">
      <c r="B17" s="4">
        <v>14</v>
      </c>
      <c r="C17" s="5" t="s">
        <v>41</v>
      </c>
      <c r="D17" s="5"/>
      <c r="E17" s="6" t="s">
        <v>9</v>
      </c>
      <c r="F17" s="7" t="s">
        <v>10</v>
      </c>
      <c r="G17" s="7" t="s">
        <v>11</v>
      </c>
      <c r="H17" s="7" t="s">
        <v>12</v>
      </c>
      <c r="I17" s="7" t="s">
        <v>13</v>
      </c>
      <c r="J17" s="8" t="s">
        <v>14</v>
      </c>
      <c r="K17" s="9" t="s">
        <v>15</v>
      </c>
      <c r="L17" s="7" t="s">
        <v>16</v>
      </c>
      <c r="M17" s="7" t="s">
        <v>17</v>
      </c>
      <c r="N17" s="7" t="s">
        <v>18</v>
      </c>
      <c r="O17" s="6" t="s">
        <v>19</v>
      </c>
      <c r="P17" s="10" t="s">
        <v>20</v>
      </c>
      <c r="Q17" s="11" t="s">
        <v>21</v>
      </c>
      <c r="R17" s="7" t="s">
        <v>3</v>
      </c>
      <c r="S17" s="7" t="s">
        <v>4</v>
      </c>
      <c r="T17" s="7" t="s">
        <v>5</v>
      </c>
      <c r="U17" s="7" t="s">
        <v>6</v>
      </c>
      <c r="V17" s="7" t="s">
        <v>7</v>
      </c>
      <c r="W17" s="7" t="s">
        <v>8</v>
      </c>
      <c r="Z17" s="14"/>
    </row>
    <row r="18" spans="2:26" ht="15">
      <c r="B18" s="4">
        <v>15</v>
      </c>
      <c r="C18" s="5" t="s">
        <v>42</v>
      </c>
      <c r="D18" s="5"/>
      <c r="E18" s="6" t="s">
        <v>8</v>
      </c>
      <c r="F18" s="7" t="s">
        <v>9</v>
      </c>
      <c r="G18" s="7" t="s">
        <v>10</v>
      </c>
      <c r="H18" s="7" t="s">
        <v>11</v>
      </c>
      <c r="I18" s="7" t="s">
        <v>12</v>
      </c>
      <c r="J18" s="7" t="s">
        <v>13</v>
      </c>
      <c r="K18" s="8" t="s">
        <v>14</v>
      </c>
      <c r="L18" s="9" t="s">
        <v>15</v>
      </c>
      <c r="M18" s="7" t="s">
        <v>16</v>
      </c>
      <c r="N18" s="7" t="s">
        <v>17</v>
      </c>
      <c r="O18" s="7" t="s">
        <v>18</v>
      </c>
      <c r="P18" s="6" t="s">
        <v>19</v>
      </c>
      <c r="Q18" s="10" t="s">
        <v>20</v>
      </c>
      <c r="R18" s="11" t="s">
        <v>21</v>
      </c>
      <c r="S18" s="7" t="s">
        <v>3</v>
      </c>
      <c r="T18" s="7" t="s">
        <v>4</v>
      </c>
      <c r="U18" s="7" t="s">
        <v>5</v>
      </c>
      <c r="V18" s="7" t="s">
        <v>6</v>
      </c>
      <c r="W18" s="7" t="s">
        <v>7</v>
      </c>
      <c r="Z18" s="14"/>
    </row>
    <row r="19" spans="2:26" ht="15">
      <c r="B19" s="4">
        <v>16</v>
      </c>
      <c r="C19" s="5" t="s">
        <v>43</v>
      </c>
      <c r="D19" s="5"/>
      <c r="E19" s="6" t="s">
        <v>7</v>
      </c>
      <c r="F19" s="7" t="s">
        <v>8</v>
      </c>
      <c r="G19" s="7" t="s">
        <v>9</v>
      </c>
      <c r="H19" s="7" t="s">
        <v>10</v>
      </c>
      <c r="I19" s="7" t="s">
        <v>11</v>
      </c>
      <c r="J19" s="7" t="s">
        <v>12</v>
      </c>
      <c r="K19" s="7" t="s">
        <v>13</v>
      </c>
      <c r="L19" s="8" t="s">
        <v>14</v>
      </c>
      <c r="M19" s="9" t="s">
        <v>15</v>
      </c>
      <c r="N19" s="7" t="s">
        <v>16</v>
      </c>
      <c r="O19" s="7" t="s">
        <v>17</v>
      </c>
      <c r="P19" s="7" t="s">
        <v>18</v>
      </c>
      <c r="Q19" s="6" t="s">
        <v>19</v>
      </c>
      <c r="R19" s="10" t="s">
        <v>20</v>
      </c>
      <c r="S19" s="11" t="s">
        <v>21</v>
      </c>
      <c r="T19" s="7" t="s">
        <v>3</v>
      </c>
      <c r="U19" s="7" t="s">
        <v>4</v>
      </c>
      <c r="V19" s="7" t="s">
        <v>5</v>
      </c>
      <c r="W19" s="7" t="s">
        <v>6</v>
      </c>
      <c r="Z19" s="14"/>
    </row>
    <row r="20" spans="2:26" ht="15">
      <c r="B20" s="4">
        <v>17</v>
      </c>
      <c r="C20" s="5" t="s">
        <v>44</v>
      </c>
      <c r="D20" s="5"/>
      <c r="E20" s="6" t="s">
        <v>6</v>
      </c>
      <c r="F20" s="7" t="s">
        <v>7</v>
      </c>
      <c r="G20" s="7" t="s">
        <v>8</v>
      </c>
      <c r="H20" s="7" t="s">
        <v>9</v>
      </c>
      <c r="I20" s="7" t="s">
        <v>10</v>
      </c>
      <c r="J20" s="7" t="s">
        <v>11</v>
      </c>
      <c r="K20" s="7" t="s">
        <v>12</v>
      </c>
      <c r="L20" s="7" t="s">
        <v>13</v>
      </c>
      <c r="M20" s="8" t="s">
        <v>14</v>
      </c>
      <c r="N20" s="9" t="s">
        <v>15</v>
      </c>
      <c r="O20" s="7" t="s">
        <v>16</v>
      </c>
      <c r="P20" s="7" t="s">
        <v>17</v>
      </c>
      <c r="Q20" s="7" t="s">
        <v>18</v>
      </c>
      <c r="R20" s="6" t="s">
        <v>19</v>
      </c>
      <c r="S20" s="10" t="s">
        <v>20</v>
      </c>
      <c r="T20" s="11" t="s">
        <v>21</v>
      </c>
      <c r="U20" s="7" t="s">
        <v>3</v>
      </c>
      <c r="V20" s="7" t="s">
        <v>4</v>
      </c>
      <c r="W20" s="7" t="s">
        <v>5</v>
      </c>
      <c r="Z20" s="14"/>
    </row>
    <row r="21" spans="2:26" ht="15">
      <c r="B21" s="4">
        <v>18</v>
      </c>
      <c r="C21" s="5" t="s">
        <v>45</v>
      </c>
      <c r="D21" s="5"/>
      <c r="E21" s="6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8" t="s">
        <v>14</v>
      </c>
      <c r="O21" s="9" t="s">
        <v>15</v>
      </c>
      <c r="P21" s="7" t="s">
        <v>16</v>
      </c>
      <c r="Q21" s="7" t="s">
        <v>17</v>
      </c>
      <c r="R21" s="7" t="s">
        <v>18</v>
      </c>
      <c r="S21" s="6" t="s">
        <v>19</v>
      </c>
      <c r="T21" s="10" t="s">
        <v>20</v>
      </c>
      <c r="U21" s="11" t="s">
        <v>21</v>
      </c>
      <c r="V21" s="7" t="s">
        <v>3</v>
      </c>
      <c r="W21" s="7" t="s">
        <v>4</v>
      </c>
      <c r="Z21" s="14"/>
    </row>
    <row r="22" spans="2:26" ht="15">
      <c r="B22" s="4">
        <v>19</v>
      </c>
      <c r="C22" s="5" t="s">
        <v>46</v>
      </c>
      <c r="D22" s="5"/>
      <c r="E22" s="6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 t="s">
        <v>9</v>
      </c>
      <c r="K22" s="7" t="s">
        <v>10</v>
      </c>
      <c r="L22" s="7" t="s">
        <v>11</v>
      </c>
      <c r="M22" s="7" t="s">
        <v>12</v>
      </c>
      <c r="N22" s="7" t="s">
        <v>13</v>
      </c>
      <c r="O22" s="8" t="s">
        <v>14</v>
      </c>
      <c r="P22" s="9" t="s">
        <v>15</v>
      </c>
      <c r="Q22" s="7" t="s">
        <v>16</v>
      </c>
      <c r="R22" s="7" t="s">
        <v>17</v>
      </c>
      <c r="S22" s="7" t="s">
        <v>18</v>
      </c>
      <c r="T22" s="6" t="s">
        <v>19</v>
      </c>
      <c r="U22" s="10" t="s">
        <v>20</v>
      </c>
      <c r="V22" s="11" t="s">
        <v>21</v>
      </c>
      <c r="W22" s="7" t="s">
        <v>3</v>
      </c>
      <c r="Z22" s="14"/>
    </row>
    <row r="23" spans="2:26" ht="15">
      <c r="B23" s="4">
        <v>20</v>
      </c>
      <c r="C23" s="5" t="s">
        <v>47</v>
      </c>
      <c r="D23" s="5"/>
      <c r="E23" s="18" t="s">
        <v>22</v>
      </c>
      <c r="F23" s="18" t="s">
        <v>22</v>
      </c>
      <c r="G23" s="18" t="s">
        <v>22</v>
      </c>
      <c r="H23" s="18" t="s">
        <v>22</v>
      </c>
      <c r="I23" s="18" t="s">
        <v>22</v>
      </c>
      <c r="J23" s="18" t="s">
        <v>22</v>
      </c>
      <c r="K23" s="18" t="s">
        <v>22</v>
      </c>
      <c r="L23" s="18" t="s">
        <v>22</v>
      </c>
      <c r="M23" s="18" t="s">
        <v>22</v>
      </c>
      <c r="N23" s="18" t="s">
        <v>22</v>
      </c>
      <c r="O23" s="18" t="s">
        <v>22</v>
      </c>
      <c r="P23" s="18" t="s">
        <v>22</v>
      </c>
      <c r="Q23" s="18" t="s">
        <v>22</v>
      </c>
      <c r="R23" s="18" t="s">
        <v>22</v>
      </c>
      <c r="S23" s="18" t="s">
        <v>22</v>
      </c>
      <c r="T23" s="18" t="s">
        <v>22</v>
      </c>
      <c r="U23" s="18" t="s">
        <v>22</v>
      </c>
      <c r="V23" s="18" t="s">
        <v>22</v>
      </c>
      <c r="W23" s="18" t="s">
        <v>22</v>
      </c>
      <c r="Z23" s="14"/>
    </row>
    <row r="24" ht="15">
      <c r="Z24" s="14"/>
    </row>
    <row r="25" spans="2:26" ht="15">
      <c r="B25" s="2" t="s">
        <v>48</v>
      </c>
      <c r="Z25" s="14"/>
    </row>
    <row r="26" spans="2:26" ht="15">
      <c r="B26" s="63" t="s">
        <v>50</v>
      </c>
      <c r="C26" s="64"/>
      <c r="D26" s="59"/>
      <c r="E26" s="65" t="s">
        <v>1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7"/>
      <c r="Q26" s="67"/>
      <c r="R26" s="67"/>
      <c r="S26" s="67"/>
      <c r="T26" s="67"/>
      <c r="U26" s="67"/>
      <c r="V26" s="67"/>
      <c r="W26" s="68"/>
      <c r="Z26" s="14"/>
    </row>
    <row r="27" spans="2:26" ht="15">
      <c r="B27" s="61" t="s">
        <v>2</v>
      </c>
      <c r="C27" s="62"/>
      <c r="D27" s="55"/>
      <c r="E27" s="3">
        <v>1</v>
      </c>
      <c r="F27" s="3">
        <v>2</v>
      </c>
      <c r="G27" s="3">
        <v>3</v>
      </c>
      <c r="H27" s="3">
        <v>4</v>
      </c>
      <c r="I27" s="3">
        <v>5</v>
      </c>
      <c r="J27" s="3">
        <v>6</v>
      </c>
      <c r="K27" s="3">
        <v>7</v>
      </c>
      <c r="L27" s="3">
        <v>8</v>
      </c>
      <c r="M27" s="3">
        <v>9</v>
      </c>
      <c r="N27" s="3">
        <v>10</v>
      </c>
      <c r="O27" s="3">
        <v>11</v>
      </c>
      <c r="P27" s="3">
        <v>12</v>
      </c>
      <c r="Q27" s="3">
        <v>13</v>
      </c>
      <c r="R27" s="3">
        <v>14</v>
      </c>
      <c r="S27" s="3">
        <v>15</v>
      </c>
      <c r="T27" s="3">
        <v>16</v>
      </c>
      <c r="U27" s="3">
        <v>17</v>
      </c>
      <c r="V27" s="3">
        <v>18</v>
      </c>
      <c r="W27" s="3">
        <v>19</v>
      </c>
      <c r="Z27" s="14"/>
    </row>
    <row r="28" spans="2:23" ht="15">
      <c r="B28" s="4">
        <v>1</v>
      </c>
      <c r="C28" s="5" t="str">
        <f aca="true" t="shared" si="0" ref="C28:C47">+C4</f>
        <v>Bergholm Kari</v>
      </c>
      <c r="D28" s="5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>
        <v>8</v>
      </c>
      <c r="Q28" s="21">
        <v>44</v>
      </c>
      <c r="R28" s="19"/>
      <c r="S28" s="19"/>
      <c r="T28" s="19"/>
      <c r="U28" s="19"/>
      <c r="V28" s="22">
        <v>62</v>
      </c>
      <c r="W28" s="23">
        <v>-62</v>
      </c>
    </row>
    <row r="29" spans="2:23" ht="15">
      <c r="B29" s="4">
        <v>2</v>
      </c>
      <c r="C29" s="5" t="str">
        <f t="shared" si="0"/>
        <v>Bruun Martti</v>
      </c>
      <c r="D29" s="5"/>
      <c r="E29" s="23">
        <v>61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>
        <v>4</v>
      </c>
      <c r="R29" s="21">
        <v>33</v>
      </c>
      <c r="S29" s="19"/>
      <c r="T29" s="19"/>
      <c r="U29" s="19"/>
      <c r="V29" s="19"/>
      <c r="W29" s="22">
        <v>-52</v>
      </c>
    </row>
    <row r="30" spans="2:23" ht="15">
      <c r="B30" s="4">
        <v>3</v>
      </c>
      <c r="C30" s="5" t="str">
        <f t="shared" si="0"/>
        <v>Erkkilä Pellervo</v>
      </c>
      <c r="D30" s="5"/>
      <c r="E30" s="22">
        <v>29</v>
      </c>
      <c r="F30" s="23">
        <v>-33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>
        <v>34</v>
      </c>
      <c r="S30" s="21">
        <v>-64</v>
      </c>
      <c r="T30" s="19"/>
      <c r="U30" s="19"/>
      <c r="V30" s="19"/>
      <c r="W30" s="19"/>
    </row>
    <row r="31" spans="2:23" ht="15">
      <c r="B31" s="4">
        <v>4</v>
      </c>
      <c r="C31" s="5" t="str">
        <f t="shared" si="0"/>
        <v>Gulin Juhani</v>
      </c>
      <c r="D31" s="5"/>
      <c r="E31" s="19"/>
      <c r="F31" s="22">
        <v>-22</v>
      </c>
      <c r="G31" s="23">
        <v>-22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0">
        <v>-60</v>
      </c>
      <c r="T31" s="21">
        <v>-11</v>
      </c>
      <c r="U31" s="19"/>
      <c r="V31" s="19"/>
      <c r="W31" s="19"/>
    </row>
    <row r="32" spans="2:23" ht="15">
      <c r="B32" s="4">
        <v>5</v>
      </c>
      <c r="C32" s="5" t="str">
        <f t="shared" si="0"/>
        <v>Hallman Risto</v>
      </c>
      <c r="D32" s="5"/>
      <c r="E32" s="19"/>
      <c r="F32" s="19"/>
      <c r="G32" s="22">
        <v>-19</v>
      </c>
      <c r="H32" s="23">
        <v>14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>
        <v>-95</v>
      </c>
      <c r="U32" s="21">
        <v>-4</v>
      </c>
      <c r="V32" s="19"/>
      <c r="W32" s="19"/>
    </row>
    <row r="33" spans="2:23" ht="15">
      <c r="B33" s="4">
        <v>6</v>
      </c>
      <c r="C33" s="5" t="str">
        <f t="shared" si="0"/>
        <v>Järvinen Seppo</v>
      </c>
      <c r="D33" s="5"/>
      <c r="E33" s="19"/>
      <c r="F33" s="19"/>
      <c r="G33" s="19"/>
      <c r="H33" s="22">
        <v>47</v>
      </c>
      <c r="I33" s="23">
        <v>79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0">
        <v>-9</v>
      </c>
      <c r="V33" s="21">
        <v>124</v>
      </c>
      <c r="W33" s="19"/>
    </row>
    <row r="34" spans="2:23" ht="15">
      <c r="B34" s="4">
        <v>7</v>
      </c>
      <c r="C34" s="5" t="str">
        <f t="shared" si="0"/>
        <v>Kangasvaara Seppo</v>
      </c>
      <c r="D34" s="5"/>
      <c r="E34" s="19"/>
      <c r="F34" s="19"/>
      <c r="G34" s="19"/>
      <c r="H34" s="19"/>
      <c r="I34" s="22">
        <v>-11</v>
      </c>
      <c r="J34" s="23">
        <v>14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0">
        <v>38</v>
      </c>
      <c r="W34" s="21">
        <v>-52</v>
      </c>
    </row>
    <row r="35" spans="2:23" ht="15">
      <c r="B35" s="4">
        <v>8</v>
      </c>
      <c r="C35" s="5" t="str">
        <f t="shared" si="0"/>
        <v>Karotie Juhani</v>
      </c>
      <c r="D35" s="5"/>
      <c r="E35" s="21">
        <v>33</v>
      </c>
      <c r="F35" s="19"/>
      <c r="G35" s="19"/>
      <c r="H35" s="19"/>
      <c r="I35" s="19"/>
      <c r="J35" s="22">
        <v>-22</v>
      </c>
      <c r="K35" s="23">
        <v>9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>
        <v>-37</v>
      </c>
    </row>
    <row r="36" spans="2:23" ht="15">
      <c r="B36" s="4">
        <v>9</v>
      </c>
      <c r="C36" s="5" t="str">
        <f t="shared" si="0"/>
        <v>Karvonen Jaakko</v>
      </c>
      <c r="D36" s="5"/>
      <c r="E36" s="20">
        <v>85</v>
      </c>
      <c r="F36" s="21">
        <v>-38</v>
      </c>
      <c r="G36" s="19"/>
      <c r="H36" s="19"/>
      <c r="I36" s="19"/>
      <c r="J36" s="19"/>
      <c r="K36" s="22">
        <v>-13</v>
      </c>
      <c r="L36" s="23">
        <v>50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2:23" ht="15">
      <c r="B37" s="4">
        <v>10</v>
      </c>
      <c r="C37" s="5" t="str">
        <f t="shared" si="0"/>
        <v>Koivisto Markku</v>
      </c>
      <c r="D37" s="5"/>
      <c r="E37" s="19"/>
      <c r="F37" s="20">
        <v>26</v>
      </c>
      <c r="G37" s="21">
        <v>15</v>
      </c>
      <c r="H37" s="19"/>
      <c r="I37" s="19"/>
      <c r="J37" s="19"/>
      <c r="K37" s="19"/>
      <c r="L37" s="22">
        <v>37</v>
      </c>
      <c r="M37" s="23">
        <v>-47</v>
      </c>
      <c r="N37" s="19"/>
      <c r="O37" s="19"/>
      <c r="P37" s="19"/>
      <c r="Q37" s="19"/>
      <c r="R37" s="19"/>
      <c r="S37" s="19"/>
      <c r="T37" s="19"/>
      <c r="U37" s="19"/>
      <c r="V37" s="19"/>
      <c r="W37" s="19"/>
    </row>
    <row r="38" spans="2:23" ht="15">
      <c r="B38" s="4">
        <v>11</v>
      </c>
      <c r="C38" s="5" t="str">
        <f t="shared" si="0"/>
        <v>Kämäräinen Kari</v>
      </c>
      <c r="D38" s="5"/>
      <c r="E38" s="19"/>
      <c r="F38" s="19"/>
      <c r="G38" s="20">
        <v>27</v>
      </c>
      <c r="H38" s="21">
        <v>30</v>
      </c>
      <c r="I38" s="19"/>
      <c r="J38" s="19"/>
      <c r="K38" s="19"/>
      <c r="L38" s="19"/>
      <c r="M38" s="22">
        <v>6</v>
      </c>
      <c r="N38" s="23">
        <v>-27</v>
      </c>
      <c r="O38" s="19"/>
      <c r="P38" s="19"/>
      <c r="Q38" s="19"/>
      <c r="R38" s="19"/>
      <c r="S38" s="19"/>
      <c r="T38" s="19"/>
      <c r="U38" s="19"/>
      <c r="V38" s="19"/>
      <c r="W38" s="19"/>
    </row>
    <row r="39" spans="2:23" ht="15">
      <c r="B39" s="4">
        <v>12</v>
      </c>
      <c r="C39" s="5" t="str">
        <f t="shared" si="0"/>
        <v>Laukkanen Jyrki</v>
      </c>
      <c r="D39" s="5"/>
      <c r="E39" s="19"/>
      <c r="F39" s="19"/>
      <c r="G39" s="19"/>
      <c r="H39" s="20">
        <v>25</v>
      </c>
      <c r="I39" s="21">
        <v>-18</v>
      </c>
      <c r="J39" s="19"/>
      <c r="K39" s="19"/>
      <c r="L39" s="19"/>
      <c r="M39" s="19"/>
      <c r="N39" s="22">
        <v>36</v>
      </c>
      <c r="O39" s="23">
        <v>5</v>
      </c>
      <c r="P39" s="19"/>
      <c r="Q39" s="19"/>
      <c r="R39" s="19"/>
      <c r="S39" s="19"/>
      <c r="T39" s="19"/>
      <c r="U39" s="19"/>
      <c r="V39" s="19"/>
      <c r="W39" s="19"/>
    </row>
    <row r="40" spans="2:23" ht="15">
      <c r="B40" s="4">
        <v>13</v>
      </c>
      <c r="C40" s="5" t="str">
        <f t="shared" si="0"/>
        <v>Meretoja Olli</v>
      </c>
      <c r="D40" s="5"/>
      <c r="E40" s="19"/>
      <c r="F40" s="19"/>
      <c r="G40" s="19"/>
      <c r="H40" s="19"/>
      <c r="I40" s="20">
        <v>9</v>
      </c>
      <c r="J40" s="21">
        <v>-16</v>
      </c>
      <c r="K40" s="19"/>
      <c r="L40" s="19"/>
      <c r="M40" s="19"/>
      <c r="N40" s="19"/>
      <c r="O40" s="22">
        <v>21</v>
      </c>
      <c r="P40" s="23">
        <v>-65</v>
      </c>
      <c r="Q40" s="19"/>
      <c r="R40" s="19"/>
      <c r="S40" s="19"/>
      <c r="T40" s="19"/>
      <c r="U40" s="19"/>
      <c r="V40" s="19"/>
      <c r="W40" s="19"/>
    </row>
    <row r="41" spans="2:23" ht="15">
      <c r="B41" s="4">
        <v>14</v>
      </c>
      <c r="C41" s="5" t="str">
        <f t="shared" si="0"/>
        <v>Orispää Timo</v>
      </c>
      <c r="D41" s="5"/>
      <c r="E41" s="19"/>
      <c r="F41" s="19"/>
      <c r="G41" s="19"/>
      <c r="H41" s="19"/>
      <c r="I41" s="19"/>
      <c r="J41" s="20">
        <v>21</v>
      </c>
      <c r="K41" s="21">
        <v>32</v>
      </c>
      <c r="L41" s="19"/>
      <c r="M41" s="19"/>
      <c r="N41" s="19"/>
      <c r="O41" s="19"/>
      <c r="P41" s="22">
        <v>-18</v>
      </c>
      <c r="Q41" s="23">
        <v>-38</v>
      </c>
      <c r="R41" s="19"/>
      <c r="S41" s="19"/>
      <c r="T41" s="19"/>
      <c r="U41" s="19"/>
      <c r="V41" s="19"/>
      <c r="W41" s="19"/>
    </row>
    <row r="42" spans="2:23" ht="15">
      <c r="B42" s="4">
        <v>15</v>
      </c>
      <c r="C42" s="5" t="str">
        <f t="shared" si="0"/>
        <v>Orispää Yrjö</v>
      </c>
      <c r="D42" s="5"/>
      <c r="E42" s="19"/>
      <c r="F42" s="19"/>
      <c r="G42" s="19"/>
      <c r="H42" s="19"/>
      <c r="I42" s="19"/>
      <c r="J42" s="19"/>
      <c r="K42" s="20">
        <v>24</v>
      </c>
      <c r="L42" s="21">
        <v>33</v>
      </c>
      <c r="M42" s="19"/>
      <c r="N42" s="19"/>
      <c r="O42" s="19"/>
      <c r="P42" s="19"/>
      <c r="Q42" s="22">
        <v>19</v>
      </c>
      <c r="R42" s="23">
        <v>78</v>
      </c>
      <c r="S42" s="19"/>
      <c r="T42" s="19"/>
      <c r="U42" s="19"/>
      <c r="V42" s="19"/>
      <c r="W42" s="19"/>
    </row>
    <row r="43" spans="2:23" ht="15">
      <c r="B43" s="4">
        <v>16</v>
      </c>
      <c r="C43" s="5" t="str">
        <f t="shared" si="0"/>
        <v>Remes Samppa</v>
      </c>
      <c r="D43" s="5"/>
      <c r="E43" s="19"/>
      <c r="F43" s="19"/>
      <c r="G43" s="19"/>
      <c r="H43" s="19"/>
      <c r="I43" s="19"/>
      <c r="J43" s="19"/>
      <c r="K43" s="19"/>
      <c r="L43" s="20">
        <v>-48</v>
      </c>
      <c r="M43" s="21">
        <v>-14</v>
      </c>
      <c r="N43" s="19"/>
      <c r="O43" s="19"/>
      <c r="P43" s="19"/>
      <c r="Q43" s="19"/>
      <c r="R43" s="22">
        <v>70</v>
      </c>
      <c r="S43" s="23">
        <v>-17</v>
      </c>
      <c r="T43" s="19"/>
      <c r="U43" s="19"/>
      <c r="V43" s="19"/>
      <c r="W43" s="19"/>
    </row>
    <row r="44" spans="2:23" ht="15">
      <c r="B44" s="4">
        <v>17</v>
      </c>
      <c r="C44" s="5" t="str">
        <f t="shared" si="0"/>
        <v>Saesmaa Risto</v>
      </c>
      <c r="D44" s="5"/>
      <c r="E44" s="19"/>
      <c r="F44" s="19"/>
      <c r="G44" s="19"/>
      <c r="H44" s="19"/>
      <c r="I44" s="19"/>
      <c r="J44" s="19"/>
      <c r="K44" s="19"/>
      <c r="L44" s="19"/>
      <c r="M44" s="20">
        <v>60</v>
      </c>
      <c r="N44" s="21">
        <v>17</v>
      </c>
      <c r="O44" s="19"/>
      <c r="P44" s="19"/>
      <c r="Q44" s="19"/>
      <c r="R44" s="19"/>
      <c r="S44" s="22">
        <v>42</v>
      </c>
      <c r="T44" s="23">
        <v>-53</v>
      </c>
      <c r="U44" s="19"/>
      <c r="V44" s="19"/>
      <c r="W44" s="19"/>
    </row>
    <row r="45" spans="2:23" ht="15">
      <c r="B45" s="4">
        <v>18</v>
      </c>
      <c r="C45" s="5" t="str">
        <f t="shared" si="0"/>
        <v>Tolvanen Arto</v>
      </c>
      <c r="D45" s="5"/>
      <c r="E45" s="19"/>
      <c r="F45" s="19"/>
      <c r="G45" s="19"/>
      <c r="H45" s="19"/>
      <c r="I45" s="19"/>
      <c r="J45" s="19"/>
      <c r="K45" s="19"/>
      <c r="L45" s="19"/>
      <c r="M45" s="19"/>
      <c r="N45" s="20">
        <v>34</v>
      </c>
      <c r="O45" s="21">
        <v>4</v>
      </c>
      <c r="P45" s="19"/>
      <c r="Q45" s="19"/>
      <c r="R45" s="19"/>
      <c r="S45" s="19"/>
      <c r="T45" s="22">
        <v>13</v>
      </c>
      <c r="U45" s="23">
        <v>38</v>
      </c>
      <c r="V45" s="19"/>
      <c r="W45" s="19"/>
    </row>
    <row r="46" spans="2:23" ht="15">
      <c r="B46" s="4">
        <v>19</v>
      </c>
      <c r="C46" s="5" t="str">
        <f t="shared" si="0"/>
        <v>Virolainen Ahti</v>
      </c>
      <c r="D46" s="5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>
        <v>-34</v>
      </c>
      <c r="P46" s="21">
        <v>20</v>
      </c>
      <c r="Q46" s="19"/>
      <c r="R46" s="19"/>
      <c r="S46" s="19"/>
      <c r="T46" s="19"/>
      <c r="U46" s="22">
        <v>91</v>
      </c>
      <c r="V46" s="23">
        <v>45</v>
      </c>
      <c r="W46" s="19"/>
    </row>
    <row r="47" spans="2:23" ht="15">
      <c r="B47" s="4">
        <v>20</v>
      </c>
      <c r="C47" s="5" t="str">
        <f t="shared" si="0"/>
        <v>Äyhö Juhani</v>
      </c>
      <c r="D47" s="5"/>
      <c r="E47" s="24">
        <v>-7</v>
      </c>
      <c r="F47" s="24">
        <v>-79</v>
      </c>
      <c r="G47" s="24">
        <v>7</v>
      </c>
      <c r="H47" s="24">
        <v>16</v>
      </c>
      <c r="I47" s="24">
        <v>-6</v>
      </c>
      <c r="J47" s="24">
        <v>-50</v>
      </c>
      <c r="K47" s="24">
        <v>-1</v>
      </c>
      <c r="L47" s="24">
        <v>6</v>
      </c>
      <c r="M47" s="24">
        <v>4</v>
      </c>
      <c r="N47" s="24">
        <v>66</v>
      </c>
      <c r="O47" s="24">
        <v>15</v>
      </c>
      <c r="P47" s="24">
        <v>-48</v>
      </c>
      <c r="Q47" s="24">
        <v>-2</v>
      </c>
      <c r="R47" s="24">
        <v>70</v>
      </c>
      <c r="S47" s="24">
        <v>-35</v>
      </c>
      <c r="T47" s="24">
        <v>-46</v>
      </c>
      <c r="U47" s="24">
        <v>8</v>
      </c>
      <c r="V47" s="24">
        <v>17</v>
      </c>
      <c r="W47" s="24">
        <v>-55</v>
      </c>
    </row>
    <row r="49" ht="15">
      <c r="B49" s="2" t="s">
        <v>48</v>
      </c>
    </row>
    <row r="50" spans="2:25" ht="15">
      <c r="B50" s="63" t="s">
        <v>51</v>
      </c>
      <c r="C50" s="64"/>
      <c r="D50" s="59"/>
      <c r="E50" s="65" t="s">
        <v>1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  <c r="Q50" s="67"/>
      <c r="R50" s="67"/>
      <c r="S50" s="67"/>
      <c r="T50" s="67"/>
      <c r="U50" s="67"/>
      <c r="V50" s="67"/>
      <c r="W50" s="68"/>
      <c r="X50" s="25"/>
      <c r="Y50" s="25"/>
    </row>
    <row r="51" spans="2:25" ht="15">
      <c r="B51" s="61" t="s">
        <v>2</v>
      </c>
      <c r="C51" s="62"/>
      <c r="D51" s="55"/>
      <c r="E51" s="3">
        <v>1</v>
      </c>
      <c r="F51" s="3">
        <v>2</v>
      </c>
      <c r="G51" s="3">
        <v>3</v>
      </c>
      <c r="H51" s="3">
        <v>4</v>
      </c>
      <c r="I51" s="3">
        <v>5</v>
      </c>
      <c r="J51" s="3">
        <v>6</v>
      </c>
      <c r="K51" s="3">
        <v>7</v>
      </c>
      <c r="L51" s="3">
        <v>8</v>
      </c>
      <c r="M51" s="3">
        <v>9</v>
      </c>
      <c r="N51" s="3">
        <v>10</v>
      </c>
      <c r="O51" s="3">
        <v>11</v>
      </c>
      <c r="P51" s="3">
        <v>12</v>
      </c>
      <c r="Q51" s="3">
        <v>13</v>
      </c>
      <c r="R51" s="3">
        <v>14</v>
      </c>
      <c r="S51" s="3">
        <v>15</v>
      </c>
      <c r="T51" s="3">
        <v>16</v>
      </c>
      <c r="U51" s="3">
        <v>17</v>
      </c>
      <c r="V51" s="3">
        <v>18</v>
      </c>
      <c r="W51" s="26">
        <v>19</v>
      </c>
      <c r="X51" s="27" t="s">
        <v>26</v>
      </c>
      <c r="Y51" s="27" t="s">
        <v>27</v>
      </c>
    </row>
    <row r="52" spans="2:25" ht="15">
      <c r="B52" s="4">
        <v>1</v>
      </c>
      <c r="C52" s="5" t="str">
        <f aca="true" t="shared" si="1" ref="C52:C71">+C4</f>
        <v>Bergholm Kari</v>
      </c>
      <c r="D52" s="5"/>
      <c r="E52" s="28">
        <f>-E57</f>
        <v>7</v>
      </c>
      <c r="F52" s="28">
        <f>+F54</f>
        <v>-33</v>
      </c>
      <c r="G52" s="28">
        <f>-G55</f>
        <v>22</v>
      </c>
      <c r="H52" s="28">
        <f>+H55</f>
        <v>-16</v>
      </c>
      <c r="I52" s="28">
        <f>-I64</f>
        <v>-9</v>
      </c>
      <c r="J52" s="28">
        <f>+J59</f>
        <v>-22</v>
      </c>
      <c r="K52" s="28">
        <f>-K65</f>
        <v>-32</v>
      </c>
      <c r="L52" s="28">
        <f>+L66</f>
        <v>33</v>
      </c>
      <c r="M52" s="28">
        <f>-M68</f>
        <v>-60</v>
      </c>
      <c r="N52" s="28">
        <f>-N63</f>
        <v>-36</v>
      </c>
      <c r="O52" s="29">
        <f>+O70</f>
        <v>-34</v>
      </c>
      <c r="P52" s="30">
        <f>+P28</f>
        <v>8</v>
      </c>
      <c r="Q52" s="31">
        <f>+Q28</f>
        <v>44</v>
      </c>
      <c r="R52" s="28">
        <f>-R66</f>
        <v>-78</v>
      </c>
      <c r="S52" s="32">
        <f>+S71</f>
        <v>-35</v>
      </c>
      <c r="T52" s="28">
        <f>-T69</f>
        <v>-13</v>
      </c>
      <c r="U52" s="29">
        <f>-U56</f>
        <v>4</v>
      </c>
      <c r="V52" s="33">
        <f>+V28</f>
        <v>62</v>
      </c>
      <c r="W52" s="34">
        <f>+W28</f>
        <v>-62</v>
      </c>
      <c r="X52" s="35">
        <f>SUM(E52:W52)</f>
        <v>-250</v>
      </c>
      <c r="Y52" s="36">
        <f>RANK(X52,$X$52:$X$71,)</f>
        <v>17</v>
      </c>
    </row>
    <row r="53" spans="2:25" ht="15">
      <c r="B53" s="4">
        <v>2</v>
      </c>
      <c r="C53" s="5" t="str">
        <f t="shared" si="1"/>
        <v>Bruun Martti</v>
      </c>
      <c r="D53" s="5"/>
      <c r="E53" s="37">
        <f>+E29</f>
        <v>61</v>
      </c>
      <c r="F53" s="28">
        <f>-F58</f>
        <v>79</v>
      </c>
      <c r="G53" s="28">
        <f>+G55</f>
        <v>-22</v>
      </c>
      <c r="H53" s="28">
        <f>-H56</f>
        <v>-14</v>
      </c>
      <c r="I53" s="28">
        <f>+I56</f>
        <v>6</v>
      </c>
      <c r="J53" s="28">
        <f>-J65</f>
        <v>-21</v>
      </c>
      <c r="K53" s="28">
        <f>+K60</f>
        <v>-13</v>
      </c>
      <c r="L53" s="28">
        <f>-L66</f>
        <v>-33</v>
      </c>
      <c r="M53" s="28">
        <f>+M67</f>
        <v>-14</v>
      </c>
      <c r="N53" s="28">
        <f>-N69</f>
        <v>-34</v>
      </c>
      <c r="O53" s="28">
        <f>-O64</f>
        <v>-21</v>
      </c>
      <c r="P53" s="29">
        <f>+P52</f>
        <v>8</v>
      </c>
      <c r="Q53" s="30">
        <f>+Q29</f>
        <v>4</v>
      </c>
      <c r="R53" s="31">
        <f>+R29</f>
        <v>33</v>
      </c>
      <c r="S53" s="28">
        <f>-S67</f>
        <v>17</v>
      </c>
      <c r="T53" s="32">
        <f>+T71</f>
        <v>-46</v>
      </c>
      <c r="U53" s="28">
        <f>-U70</f>
        <v>-91</v>
      </c>
      <c r="V53" s="29">
        <f>-V57</f>
        <v>-124</v>
      </c>
      <c r="W53" s="38">
        <f>+W29</f>
        <v>-52</v>
      </c>
      <c r="X53" s="35">
        <f aca="true" t="shared" si="2" ref="X53:X71">SUM(E53:W53)</f>
        <v>-277</v>
      </c>
      <c r="Y53" s="36">
        <f aca="true" t="shared" si="3" ref="Y53:Y71">RANK(X53,$X$52:$X$71,)</f>
        <v>18</v>
      </c>
    </row>
    <row r="54" spans="2:25" ht="15">
      <c r="B54" s="4">
        <v>3</v>
      </c>
      <c r="C54" s="5" t="str">
        <f t="shared" si="1"/>
        <v>Erkkilä Pellervo</v>
      </c>
      <c r="D54" s="5"/>
      <c r="E54" s="39">
        <f>+E30</f>
        <v>29</v>
      </c>
      <c r="F54" s="37">
        <f>+F30</f>
        <v>-33</v>
      </c>
      <c r="G54" s="28">
        <f>-G59</f>
        <v>-7</v>
      </c>
      <c r="H54" s="28">
        <f>+H56</f>
        <v>14</v>
      </c>
      <c r="I54" s="28">
        <f>-I57</f>
        <v>-79</v>
      </c>
      <c r="J54" s="28">
        <f>+J57</f>
        <v>50</v>
      </c>
      <c r="K54" s="28">
        <f>-K66</f>
        <v>-24</v>
      </c>
      <c r="L54" s="28">
        <f>+L61</f>
        <v>37</v>
      </c>
      <c r="M54" s="28">
        <f>-M67</f>
        <v>14</v>
      </c>
      <c r="N54" s="28">
        <f>+N68</f>
        <v>17</v>
      </c>
      <c r="O54" s="28">
        <f>-O70</f>
        <v>34</v>
      </c>
      <c r="P54" s="28">
        <f>-P65</f>
        <v>18</v>
      </c>
      <c r="Q54" s="29">
        <f>+Q53</f>
        <v>4</v>
      </c>
      <c r="R54" s="30">
        <f>+R30</f>
        <v>34</v>
      </c>
      <c r="S54" s="31">
        <f>+S30</f>
        <v>-64</v>
      </c>
      <c r="T54" s="28">
        <f>-T68</f>
        <v>53</v>
      </c>
      <c r="U54" s="32">
        <f>+U71</f>
        <v>8</v>
      </c>
      <c r="V54" s="29">
        <f>-V52</f>
        <v>-62</v>
      </c>
      <c r="W54" s="40">
        <f>-W58</f>
        <v>52</v>
      </c>
      <c r="X54" s="35">
        <f t="shared" si="2"/>
        <v>95</v>
      </c>
      <c r="Y54" s="36">
        <f t="shared" si="3"/>
        <v>8</v>
      </c>
    </row>
    <row r="55" spans="2:25" ht="15">
      <c r="B55" s="4">
        <v>4</v>
      </c>
      <c r="C55" s="5" t="str">
        <f t="shared" si="1"/>
        <v>Gulin Juhani</v>
      </c>
      <c r="D55" s="5"/>
      <c r="E55" s="28">
        <f>-E59</f>
        <v>-33</v>
      </c>
      <c r="F55" s="39">
        <f>+F31</f>
        <v>-22</v>
      </c>
      <c r="G55" s="37">
        <f>+G31</f>
        <v>-22</v>
      </c>
      <c r="H55" s="28">
        <f>-H60</f>
        <v>-16</v>
      </c>
      <c r="I55" s="28">
        <f>+I57</f>
        <v>79</v>
      </c>
      <c r="J55" s="28">
        <f>-J58</f>
        <v>-14</v>
      </c>
      <c r="K55" s="28">
        <f>+K58</f>
        <v>1</v>
      </c>
      <c r="L55" s="28">
        <f>-L67</f>
        <v>48</v>
      </c>
      <c r="M55" s="28">
        <f>+M62</f>
        <v>6</v>
      </c>
      <c r="N55" s="28">
        <f>-N68</f>
        <v>-17</v>
      </c>
      <c r="O55" s="28">
        <f>+O69</f>
        <v>4</v>
      </c>
      <c r="P55" s="29">
        <f>-P52</f>
        <v>-8</v>
      </c>
      <c r="Q55" s="28">
        <f>-Q66</f>
        <v>-19</v>
      </c>
      <c r="R55" s="29">
        <f>+R54</f>
        <v>34</v>
      </c>
      <c r="S55" s="30">
        <f>+S31</f>
        <v>-60</v>
      </c>
      <c r="T55" s="31">
        <f>+T31</f>
        <v>-11</v>
      </c>
      <c r="U55" s="28">
        <f>-U69</f>
        <v>-38</v>
      </c>
      <c r="V55" s="32">
        <f>+V71</f>
        <v>17</v>
      </c>
      <c r="W55" s="40">
        <f>-W53</f>
        <v>52</v>
      </c>
      <c r="X55" s="35">
        <f t="shared" si="2"/>
        <v>-19</v>
      </c>
      <c r="Y55" s="36">
        <f t="shared" si="3"/>
        <v>11</v>
      </c>
    </row>
    <row r="56" spans="2:25" ht="15">
      <c r="B56" s="4">
        <v>5</v>
      </c>
      <c r="C56" s="5" t="str">
        <f t="shared" si="1"/>
        <v>Hallman Risto</v>
      </c>
      <c r="D56" s="5"/>
      <c r="E56" s="28">
        <f>-E54</f>
        <v>-29</v>
      </c>
      <c r="F56" s="28">
        <f>-F60</f>
        <v>38</v>
      </c>
      <c r="G56" s="39">
        <f>+G32</f>
        <v>-19</v>
      </c>
      <c r="H56" s="37">
        <f>+H32</f>
        <v>14</v>
      </c>
      <c r="I56" s="28">
        <f>-I61</f>
        <v>6</v>
      </c>
      <c r="J56" s="28">
        <f>+J58</f>
        <v>14</v>
      </c>
      <c r="K56" s="28">
        <f>-K59</f>
        <v>-9</v>
      </c>
      <c r="L56" s="28">
        <f>+L59</f>
        <v>-6</v>
      </c>
      <c r="M56" s="28">
        <f>-M68</f>
        <v>-60</v>
      </c>
      <c r="N56" s="28">
        <f>+N63</f>
        <v>36</v>
      </c>
      <c r="O56" s="28">
        <f>-O69</f>
        <v>-4</v>
      </c>
      <c r="P56" s="28">
        <f>+P70</f>
        <v>20</v>
      </c>
      <c r="Q56" s="29">
        <f>-Q53</f>
        <v>-4</v>
      </c>
      <c r="R56" s="28">
        <f>-R67</f>
        <v>-70</v>
      </c>
      <c r="S56" s="29">
        <f>+S55</f>
        <v>-60</v>
      </c>
      <c r="T56" s="30">
        <f>+T32</f>
        <v>-95</v>
      </c>
      <c r="U56" s="31">
        <f>+U32</f>
        <v>-4</v>
      </c>
      <c r="V56" s="28">
        <f>-V70</f>
        <v>-45</v>
      </c>
      <c r="W56" s="41">
        <f>+W71</f>
        <v>-55</v>
      </c>
      <c r="X56" s="35">
        <f t="shared" si="2"/>
        <v>-332</v>
      </c>
      <c r="Y56" s="36">
        <f t="shared" si="3"/>
        <v>19</v>
      </c>
    </row>
    <row r="57" spans="2:25" ht="15">
      <c r="B57" s="4">
        <v>6</v>
      </c>
      <c r="C57" s="5" t="str">
        <f t="shared" si="1"/>
        <v>Järvinen Seppo</v>
      </c>
      <c r="D57" s="5"/>
      <c r="E57" s="28">
        <f>+E71</f>
        <v>-7</v>
      </c>
      <c r="F57" s="28">
        <f>-F55</f>
        <v>22</v>
      </c>
      <c r="G57" s="28">
        <f>-G61</f>
        <v>-15</v>
      </c>
      <c r="H57" s="39">
        <f>+H33</f>
        <v>47</v>
      </c>
      <c r="I57" s="37">
        <f>+I33</f>
        <v>79</v>
      </c>
      <c r="J57" s="28">
        <f>-J62</f>
        <v>50</v>
      </c>
      <c r="K57" s="28">
        <f>+K59</f>
        <v>9</v>
      </c>
      <c r="L57" s="28">
        <f>-L60</f>
        <v>-50</v>
      </c>
      <c r="M57" s="28">
        <f>+M60</f>
        <v>-4</v>
      </c>
      <c r="N57" s="28">
        <f>-N69</f>
        <v>-34</v>
      </c>
      <c r="O57" s="28">
        <f>+O64</f>
        <v>21</v>
      </c>
      <c r="P57" s="28">
        <f>-P70</f>
        <v>-20</v>
      </c>
      <c r="Q57" s="29">
        <f>+Q52</f>
        <v>44</v>
      </c>
      <c r="R57" s="29">
        <f>-R54</f>
        <v>-34</v>
      </c>
      <c r="S57" s="28">
        <f>-S68</f>
        <v>-42</v>
      </c>
      <c r="T57" s="29">
        <f>+T56</f>
        <v>-95</v>
      </c>
      <c r="U57" s="30">
        <f>+U33</f>
        <v>-9</v>
      </c>
      <c r="V57" s="31">
        <f>+V33</f>
        <v>124</v>
      </c>
      <c r="W57" s="42">
        <f>-W52</f>
        <v>62</v>
      </c>
      <c r="X57" s="35">
        <f t="shared" si="2"/>
        <v>148</v>
      </c>
      <c r="Y57" s="36">
        <f t="shared" si="3"/>
        <v>5</v>
      </c>
    </row>
    <row r="58" spans="2:25" ht="15">
      <c r="B58" s="4">
        <v>7</v>
      </c>
      <c r="C58" s="5" t="str">
        <f t="shared" si="1"/>
        <v>Kangasvaara Seppo</v>
      </c>
      <c r="D58" s="5"/>
      <c r="E58" s="28">
        <f>-E53</f>
        <v>-61</v>
      </c>
      <c r="F58" s="28">
        <f>+F71</f>
        <v>-79</v>
      </c>
      <c r="G58" s="28">
        <f>-G56</f>
        <v>19</v>
      </c>
      <c r="H58" s="28">
        <f>-H62</f>
        <v>-30</v>
      </c>
      <c r="I58" s="39">
        <f>+I34</f>
        <v>-11</v>
      </c>
      <c r="J58" s="37">
        <f>+J34</f>
        <v>14</v>
      </c>
      <c r="K58" s="28">
        <f>-K63</f>
        <v>1</v>
      </c>
      <c r="L58" s="28">
        <f>+L60</f>
        <v>50</v>
      </c>
      <c r="M58" s="28">
        <f>-M61</f>
        <v>47</v>
      </c>
      <c r="N58" s="28">
        <f>+N61</f>
        <v>-66</v>
      </c>
      <c r="O58" s="28">
        <f>-O70</f>
        <v>34</v>
      </c>
      <c r="P58" s="28">
        <f>+P65</f>
        <v>-18</v>
      </c>
      <c r="Q58" s="28">
        <f>-Q52</f>
        <v>-44</v>
      </c>
      <c r="R58" s="29">
        <f>+R53</f>
        <v>33</v>
      </c>
      <c r="S58" s="29">
        <f>-S55</f>
        <v>60</v>
      </c>
      <c r="T58" s="28">
        <f>-T69</f>
        <v>-13</v>
      </c>
      <c r="U58" s="29">
        <f>+U57</f>
        <v>-9</v>
      </c>
      <c r="V58" s="30">
        <f>+V34</f>
        <v>38</v>
      </c>
      <c r="W58" s="43">
        <f>+W34</f>
        <v>-52</v>
      </c>
      <c r="X58" s="35">
        <f t="shared" si="2"/>
        <v>-87</v>
      </c>
      <c r="Y58" s="36">
        <f t="shared" si="3"/>
        <v>14</v>
      </c>
    </row>
    <row r="59" spans="2:25" ht="15">
      <c r="B59" s="4">
        <v>8</v>
      </c>
      <c r="C59" s="5" t="str">
        <f t="shared" si="1"/>
        <v>Karotie Juhani</v>
      </c>
      <c r="D59" s="5"/>
      <c r="E59" s="44">
        <v>33</v>
      </c>
      <c r="F59" s="28">
        <f>-F54</f>
        <v>33</v>
      </c>
      <c r="G59" s="32">
        <f>+G71</f>
        <v>7</v>
      </c>
      <c r="H59" s="28">
        <f>-H57</f>
        <v>-47</v>
      </c>
      <c r="I59" s="28">
        <f>-I63</f>
        <v>18</v>
      </c>
      <c r="J59" s="39">
        <f>+J35</f>
        <v>-22</v>
      </c>
      <c r="K59" s="37">
        <f>+K35</f>
        <v>9</v>
      </c>
      <c r="L59" s="28">
        <f>-L64</f>
        <v>-6</v>
      </c>
      <c r="M59" s="28">
        <f>+M61</f>
        <v>-47</v>
      </c>
      <c r="N59" s="28">
        <f>-N62</f>
        <v>27</v>
      </c>
      <c r="O59" s="28">
        <f>+O62</f>
        <v>-15</v>
      </c>
      <c r="P59" s="28">
        <f>-P52</f>
        <v>-8</v>
      </c>
      <c r="Q59" s="28">
        <f>+Q66</f>
        <v>19</v>
      </c>
      <c r="R59" s="28">
        <f>-R53</f>
        <v>-33</v>
      </c>
      <c r="S59" s="29">
        <f>+S54</f>
        <v>-64</v>
      </c>
      <c r="T59" s="29">
        <f>-T56</f>
        <v>95</v>
      </c>
      <c r="U59" s="28">
        <f>-U70</f>
        <v>-91</v>
      </c>
      <c r="V59" s="29">
        <f>+V58</f>
        <v>38</v>
      </c>
      <c r="W59" s="45">
        <f>+W35</f>
        <v>-37</v>
      </c>
      <c r="X59" s="35">
        <f t="shared" si="2"/>
        <v>-91</v>
      </c>
      <c r="Y59" s="36">
        <f t="shared" si="3"/>
        <v>15</v>
      </c>
    </row>
    <row r="60" spans="2:25" ht="15">
      <c r="B60" s="4">
        <v>9</v>
      </c>
      <c r="C60" s="5" t="str">
        <f t="shared" si="1"/>
        <v>Karvonen Jaakko</v>
      </c>
      <c r="D60" s="5"/>
      <c r="E60" s="46">
        <f>+E36</f>
        <v>85</v>
      </c>
      <c r="F60" s="44">
        <f>+F36</f>
        <v>-38</v>
      </c>
      <c r="G60" s="28">
        <f>-G55</f>
        <v>22</v>
      </c>
      <c r="H60" s="32">
        <f>+H71</f>
        <v>16</v>
      </c>
      <c r="I60" s="28">
        <f>-I58</f>
        <v>11</v>
      </c>
      <c r="J60" s="28">
        <f>-J64</f>
        <v>16</v>
      </c>
      <c r="K60" s="39">
        <f>+K36</f>
        <v>-13</v>
      </c>
      <c r="L60" s="37">
        <f>+L36</f>
        <v>50</v>
      </c>
      <c r="M60" s="28">
        <f>-M65</f>
        <v>-4</v>
      </c>
      <c r="N60" s="28">
        <f>+N62</f>
        <v>-27</v>
      </c>
      <c r="O60" s="28">
        <f>-O63</f>
        <v>-5</v>
      </c>
      <c r="P60" s="28">
        <f>+P63</f>
        <v>48</v>
      </c>
      <c r="Q60" s="28">
        <f>-Q53</f>
        <v>-4</v>
      </c>
      <c r="R60" s="28">
        <f>+R67</f>
        <v>70</v>
      </c>
      <c r="S60" s="28">
        <f>-S54</f>
        <v>64</v>
      </c>
      <c r="T60" s="29">
        <f>+T55</f>
        <v>-11</v>
      </c>
      <c r="U60" s="29">
        <f>-U57</f>
        <v>9</v>
      </c>
      <c r="V60" s="29">
        <f>-V52</f>
        <v>-62</v>
      </c>
      <c r="W60" s="40">
        <f>+W59</f>
        <v>-37</v>
      </c>
      <c r="X60" s="35">
        <f t="shared" si="2"/>
        <v>190</v>
      </c>
      <c r="Y60" s="36">
        <f t="shared" si="3"/>
        <v>4</v>
      </c>
    </row>
    <row r="61" spans="2:25" ht="15">
      <c r="B61" s="4">
        <v>10</v>
      </c>
      <c r="C61" s="5" t="str">
        <f t="shared" si="1"/>
        <v>Koivisto Markku</v>
      </c>
      <c r="D61" s="5"/>
      <c r="E61" s="28">
        <f>+E60</f>
        <v>85</v>
      </c>
      <c r="F61" s="46">
        <f>+F37</f>
        <v>26</v>
      </c>
      <c r="G61" s="44">
        <f>+G37</f>
        <v>15</v>
      </c>
      <c r="H61" s="28">
        <f>-H56</f>
        <v>-14</v>
      </c>
      <c r="I61" s="32">
        <f>+I71</f>
        <v>-6</v>
      </c>
      <c r="J61" s="28">
        <f>-J59</f>
        <v>22</v>
      </c>
      <c r="K61" s="28">
        <f>-K65</f>
        <v>-32</v>
      </c>
      <c r="L61" s="39">
        <f>+L37</f>
        <v>37</v>
      </c>
      <c r="M61" s="37">
        <f>+M37</f>
        <v>-47</v>
      </c>
      <c r="N61" s="28">
        <f>-N66</f>
        <v>-66</v>
      </c>
      <c r="O61" s="28">
        <f>+O63</f>
        <v>5</v>
      </c>
      <c r="P61" s="28">
        <f>-P64</f>
        <v>65</v>
      </c>
      <c r="Q61" s="28">
        <f>+Q64</f>
        <v>2</v>
      </c>
      <c r="R61" s="28">
        <f>-R54</f>
        <v>-34</v>
      </c>
      <c r="S61" s="28">
        <f>+S68</f>
        <v>42</v>
      </c>
      <c r="T61" s="28">
        <f>-T55</f>
        <v>11</v>
      </c>
      <c r="U61" s="29">
        <f>+U56</f>
        <v>-4</v>
      </c>
      <c r="V61" s="29">
        <f>-V58</f>
        <v>-38</v>
      </c>
      <c r="W61" s="40">
        <f>-W53</f>
        <v>52</v>
      </c>
      <c r="X61" s="35">
        <f t="shared" si="2"/>
        <v>121</v>
      </c>
      <c r="Y61" s="36">
        <f t="shared" si="3"/>
        <v>6</v>
      </c>
    </row>
    <row r="62" spans="2:25" ht="15">
      <c r="B62" s="4">
        <v>11</v>
      </c>
      <c r="C62" s="5" t="str">
        <f t="shared" si="1"/>
        <v>Kämäräinen Kari</v>
      </c>
      <c r="D62" s="5"/>
      <c r="E62" s="28">
        <f>-E54</f>
        <v>-29</v>
      </c>
      <c r="F62" s="28">
        <f>+F61</f>
        <v>26</v>
      </c>
      <c r="G62" s="46">
        <f>+G38</f>
        <v>27</v>
      </c>
      <c r="H62" s="44">
        <f>+H38</f>
        <v>30</v>
      </c>
      <c r="I62" s="28">
        <f>-I57</f>
        <v>-79</v>
      </c>
      <c r="J62" s="32">
        <f>+J71</f>
        <v>-50</v>
      </c>
      <c r="K62" s="28">
        <f>-K60</f>
        <v>13</v>
      </c>
      <c r="L62" s="28">
        <f>-L66</f>
        <v>-33</v>
      </c>
      <c r="M62" s="39">
        <f>+M38</f>
        <v>6</v>
      </c>
      <c r="N62" s="37">
        <f>+N38</f>
        <v>-27</v>
      </c>
      <c r="O62" s="28">
        <f>-O67</f>
        <v>-15</v>
      </c>
      <c r="P62" s="28">
        <f>+P64</f>
        <v>-65</v>
      </c>
      <c r="Q62" s="28">
        <f>-Q65</f>
        <v>38</v>
      </c>
      <c r="R62" s="28">
        <f>+R65</f>
        <v>-70</v>
      </c>
      <c r="S62" s="28">
        <f>-S55</f>
        <v>60</v>
      </c>
      <c r="T62" s="28">
        <f>+T69</f>
        <v>13</v>
      </c>
      <c r="U62" s="28">
        <f>-U56</f>
        <v>4</v>
      </c>
      <c r="V62" s="29">
        <f>+V57</f>
        <v>124</v>
      </c>
      <c r="W62" s="40">
        <f>-W59</f>
        <v>37</v>
      </c>
      <c r="X62" s="35">
        <f t="shared" si="2"/>
        <v>10</v>
      </c>
      <c r="Y62" s="36">
        <f t="shared" si="3"/>
        <v>10</v>
      </c>
    </row>
    <row r="63" spans="2:25" ht="15">
      <c r="B63" s="4">
        <v>12</v>
      </c>
      <c r="C63" s="5" t="str">
        <f t="shared" si="1"/>
        <v>Laukkanen Jyrki</v>
      </c>
      <c r="D63" s="5"/>
      <c r="E63" s="28">
        <f>-E60</f>
        <v>-85</v>
      </c>
      <c r="F63" s="28">
        <f>-F55</f>
        <v>22</v>
      </c>
      <c r="G63" s="28">
        <f>+G62</f>
        <v>27</v>
      </c>
      <c r="H63" s="46">
        <f>+H39</f>
        <v>25</v>
      </c>
      <c r="I63" s="44">
        <f>+I39</f>
        <v>-18</v>
      </c>
      <c r="J63" s="28">
        <f>-J58</f>
        <v>-14</v>
      </c>
      <c r="K63" s="32">
        <f>+K71</f>
        <v>-1</v>
      </c>
      <c r="L63" s="28">
        <f>-L61</f>
        <v>-37</v>
      </c>
      <c r="M63" s="28">
        <f>-M67</f>
        <v>14</v>
      </c>
      <c r="N63" s="39">
        <f>+N39</f>
        <v>36</v>
      </c>
      <c r="O63" s="37">
        <f>+O39</f>
        <v>5</v>
      </c>
      <c r="P63" s="28">
        <f>-P68</f>
        <v>48</v>
      </c>
      <c r="Q63" s="28">
        <f>+Q65</f>
        <v>-38</v>
      </c>
      <c r="R63" s="28">
        <f>-R66</f>
        <v>-78</v>
      </c>
      <c r="S63" s="28">
        <f>+S66</f>
        <v>35</v>
      </c>
      <c r="T63" s="28">
        <f>-T56</f>
        <v>95</v>
      </c>
      <c r="U63" s="28">
        <f>+U70</f>
        <v>91</v>
      </c>
      <c r="V63" s="28">
        <f>-V57</f>
        <v>-124</v>
      </c>
      <c r="W63" s="40">
        <f>+W58</f>
        <v>-52</v>
      </c>
      <c r="X63" s="35">
        <f t="shared" si="2"/>
        <v>-49</v>
      </c>
      <c r="Y63" s="36">
        <f t="shared" si="3"/>
        <v>12</v>
      </c>
    </row>
    <row r="64" spans="2:25" ht="15">
      <c r="B64" s="4">
        <v>13</v>
      </c>
      <c r="C64" s="5" t="str">
        <f t="shared" si="1"/>
        <v>Meretoja Olli</v>
      </c>
      <c r="D64" s="5"/>
      <c r="E64" s="28">
        <f>+E59</f>
        <v>33</v>
      </c>
      <c r="F64" s="28">
        <f>-F61</f>
        <v>-26</v>
      </c>
      <c r="G64" s="28">
        <f>-G56</f>
        <v>19</v>
      </c>
      <c r="H64" s="28">
        <f>+H63</f>
        <v>25</v>
      </c>
      <c r="I64" s="46">
        <f>+I40</f>
        <v>9</v>
      </c>
      <c r="J64" s="44">
        <f>+J40</f>
        <v>-16</v>
      </c>
      <c r="K64" s="28">
        <f>-K59</f>
        <v>-9</v>
      </c>
      <c r="L64" s="32">
        <f>+L71</f>
        <v>6</v>
      </c>
      <c r="M64" s="28">
        <f>-M62</f>
        <v>-6</v>
      </c>
      <c r="N64" s="28">
        <f>-N68</f>
        <v>-17</v>
      </c>
      <c r="O64" s="39">
        <f>+O40</f>
        <v>21</v>
      </c>
      <c r="P64" s="37">
        <f>+P40</f>
        <v>-65</v>
      </c>
      <c r="Q64" s="28">
        <f>-Q69</f>
        <v>2</v>
      </c>
      <c r="R64" s="28">
        <f>+R66</f>
        <v>78</v>
      </c>
      <c r="S64" s="28">
        <f>-S67</f>
        <v>17</v>
      </c>
      <c r="T64" s="28">
        <f>+T67</f>
        <v>46</v>
      </c>
      <c r="U64" s="28">
        <f>-U57</f>
        <v>9</v>
      </c>
      <c r="V64" s="28">
        <f>+V52</f>
        <v>62</v>
      </c>
      <c r="W64" s="42">
        <f>-W58</f>
        <v>52</v>
      </c>
      <c r="X64" s="35">
        <f t="shared" si="2"/>
        <v>240</v>
      </c>
      <c r="Y64" s="36">
        <f t="shared" si="3"/>
        <v>3</v>
      </c>
    </row>
    <row r="65" spans="2:25" ht="15">
      <c r="B65" s="4">
        <v>14</v>
      </c>
      <c r="C65" s="5" t="str">
        <f t="shared" si="1"/>
        <v>Orispää Timo</v>
      </c>
      <c r="D65" s="5"/>
      <c r="E65" s="28">
        <f>-E59</f>
        <v>-33</v>
      </c>
      <c r="F65" s="28">
        <f>+F60</f>
        <v>-38</v>
      </c>
      <c r="G65" s="28">
        <f>-G62</f>
        <v>-27</v>
      </c>
      <c r="H65" s="28">
        <f>-H57</f>
        <v>-47</v>
      </c>
      <c r="I65" s="28">
        <f>+I64</f>
        <v>9</v>
      </c>
      <c r="J65" s="46">
        <f>+J41</f>
        <v>21</v>
      </c>
      <c r="K65" s="44">
        <f>+K41</f>
        <v>32</v>
      </c>
      <c r="L65" s="28">
        <f>-L60</f>
        <v>-50</v>
      </c>
      <c r="M65" s="32">
        <f>+M71</f>
        <v>4</v>
      </c>
      <c r="N65" s="28">
        <f>-N63</f>
        <v>-36</v>
      </c>
      <c r="O65" s="28">
        <f>-O69</f>
        <v>-4</v>
      </c>
      <c r="P65" s="39">
        <f>+P41</f>
        <v>-18</v>
      </c>
      <c r="Q65" s="37">
        <f>+Q41</f>
        <v>-38</v>
      </c>
      <c r="R65" s="28">
        <f>-R70</f>
        <v>-70</v>
      </c>
      <c r="S65" s="28">
        <f>+S67</f>
        <v>-17</v>
      </c>
      <c r="T65" s="28">
        <f>-T68</f>
        <v>53</v>
      </c>
      <c r="U65" s="28">
        <f>+U68</f>
        <v>-8</v>
      </c>
      <c r="V65" s="28">
        <f>-V58</f>
        <v>-38</v>
      </c>
      <c r="W65" s="42">
        <f>+W53</f>
        <v>-52</v>
      </c>
      <c r="X65" s="35">
        <f t="shared" si="2"/>
        <v>-357</v>
      </c>
      <c r="Y65" s="36">
        <f t="shared" si="3"/>
        <v>20</v>
      </c>
    </row>
    <row r="66" spans="2:25" ht="15">
      <c r="B66" s="4">
        <v>15</v>
      </c>
      <c r="C66" s="5" t="str">
        <f t="shared" si="1"/>
        <v>Orispää Yrjö</v>
      </c>
      <c r="D66" s="5"/>
      <c r="E66" s="28">
        <f>+E54</f>
        <v>29</v>
      </c>
      <c r="F66" s="28">
        <f>-F60</f>
        <v>38</v>
      </c>
      <c r="G66" s="28">
        <f>+G61</f>
        <v>15</v>
      </c>
      <c r="H66" s="28">
        <f>-H63</f>
        <v>-25</v>
      </c>
      <c r="I66" s="28">
        <f>-I58</f>
        <v>11</v>
      </c>
      <c r="J66" s="28">
        <f>+J65</f>
        <v>21</v>
      </c>
      <c r="K66" s="46">
        <f>+K42</f>
        <v>24</v>
      </c>
      <c r="L66" s="44">
        <f>+L42</f>
        <v>33</v>
      </c>
      <c r="M66" s="28">
        <f>-M61</f>
        <v>47</v>
      </c>
      <c r="N66" s="32">
        <f>+N71</f>
        <v>66</v>
      </c>
      <c r="O66" s="28">
        <f>-O64</f>
        <v>-21</v>
      </c>
      <c r="P66" s="28">
        <f>-P70</f>
        <v>-20</v>
      </c>
      <c r="Q66" s="39">
        <f>+Q42</f>
        <v>19</v>
      </c>
      <c r="R66" s="37">
        <f>+R42</f>
        <v>78</v>
      </c>
      <c r="S66" s="28">
        <f>-S71</f>
        <v>35</v>
      </c>
      <c r="T66" s="28">
        <f>+T68</f>
        <v>-53</v>
      </c>
      <c r="U66" s="28">
        <f>-U69</f>
        <v>-38</v>
      </c>
      <c r="V66" s="28">
        <f>+V69</f>
        <v>-17</v>
      </c>
      <c r="W66" s="42">
        <f>-W59</f>
        <v>37</v>
      </c>
      <c r="X66" s="35">
        <f t="shared" si="2"/>
        <v>279</v>
      </c>
      <c r="Y66" s="36">
        <f t="shared" si="3"/>
        <v>2</v>
      </c>
    </row>
    <row r="67" spans="2:25" ht="15">
      <c r="B67" s="4">
        <v>16</v>
      </c>
      <c r="C67" s="5" t="str">
        <f t="shared" si="1"/>
        <v>Remes Samppa</v>
      </c>
      <c r="D67" s="5"/>
      <c r="E67" s="28">
        <f>+E63</f>
        <v>-85</v>
      </c>
      <c r="F67" s="28">
        <f>+F55</f>
        <v>-22</v>
      </c>
      <c r="G67" s="28">
        <f>-G61</f>
        <v>-15</v>
      </c>
      <c r="H67" s="28">
        <f>+H62</f>
        <v>30</v>
      </c>
      <c r="I67" s="28">
        <f>-I64</f>
        <v>-9</v>
      </c>
      <c r="J67" s="28">
        <f>-J59</f>
        <v>22</v>
      </c>
      <c r="K67" s="28">
        <f>+K66</f>
        <v>24</v>
      </c>
      <c r="L67" s="46">
        <f>+L43</f>
        <v>-48</v>
      </c>
      <c r="M67" s="44">
        <f>+M43</f>
        <v>-14</v>
      </c>
      <c r="N67" s="28">
        <f>-N62</f>
        <v>27</v>
      </c>
      <c r="O67" s="32">
        <f>+O71</f>
        <v>15</v>
      </c>
      <c r="P67" s="28">
        <f>-P65</f>
        <v>18</v>
      </c>
      <c r="Q67" s="28">
        <f>-Q52</f>
        <v>-44</v>
      </c>
      <c r="R67" s="39">
        <f>+R43</f>
        <v>70</v>
      </c>
      <c r="S67" s="37">
        <f>+S43</f>
        <v>-17</v>
      </c>
      <c r="T67" s="28">
        <f>-T53</f>
        <v>46</v>
      </c>
      <c r="U67" s="28">
        <f>+U69</f>
        <v>38</v>
      </c>
      <c r="V67" s="28">
        <f>-V70</f>
        <v>-45</v>
      </c>
      <c r="W67" s="42">
        <f>+W70</f>
        <v>55</v>
      </c>
      <c r="X67" s="35">
        <f t="shared" si="2"/>
        <v>46</v>
      </c>
      <c r="Y67" s="36">
        <f t="shared" si="3"/>
        <v>9</v>
      </c>
    </row>
    <row r="68" spans="2:25" ht="15">
      <c r="B68" s="4">
        <v>17</v>
      </c>
      <c r="C68" s="5" t="str">
        <f t="shared" si="1"/>
        <v>Saesmaa Risto</v>
      </c>
      <c r="D68" s="5"/>
      <c r="E68" s="29">
        <f>+E52</f>
        <v>7</v>
      </c>
      <c r="F68" s="28">
        <f>+F64</f>
        <v>-26</v>
      </c>
      <c r="G68" s="28">
        <f>+G56</f>
        <v>-19</v>
      </c>
      <c r="H68" s="28">
        <f>-H62</f>
        <v>-30</v>
      </c>
      <c r="I68" s="28">
        <f>+I63</f>
        <v>-18</v>
      </c>
      <c r="J68" s="28">
        <f>-J65</f>
        <v>-21</v>
      </c>
      <c r="K68" s="28">
        <f>-K60</f>
        <v>13</v>
      </c>
      <c r="L68" s="28">
        <f>+L67</f>
        <v>-48</v>
      </c>
      <c r="M68" s="46">
        <f>+M44</f>
        <v>60</v>
      </c>
      <c r="N68" s="44">
        <f>+N44</f>
        <v>17</v>
      </c>
      <c r="O68" s="28">
        <f>-O63</f>
        <v>-5</v>
      </c>
      <c r="P68" s="32">
        <f>+P71</f>
        <v>-48</v>
      </c>
      <c r="Q68" s="28">
        <f>-Q66</f>
        <v>-19</v>
      </c>
      <c r="R68" s="28">
        <f>-R53</f>
        <v>-33</v>
      </c>
      <c r="S68" s="39">
        <f>+S44</f>
        <v>42</v>
      </c>
      <c r="T68" s="37">
        <f>+T44</f>
        <v>-53</v>
      </c>
      <c r="U68" s="28">
        <f>-U54</f>
        <v>-8</v>
      </c>
      <c r="V68" s="28">
        <f>+V70</f>
        <v>45</v>
      </c>
      <c r="W68" s="40">
        <f>-W52</f>
        <v>62</v>
      </c>
      <c r="X68" s="35">
        <f t="shared" si="2"/>
        <v>-82</v>
      </c>
      <c r="Y68" s="36">
        <f t="shared" si="3"/>
        <v>13</v>
      </c>
    </row>
    <row r="69" spans="2:25" ht="15">
      <c r="B69" s="4">
        <v>18</v>
      </c>
      <c r="C69" s="5" t="str">
        <f t="shared" si="1"/>
        <v>Tolvanen Arto</v>
      </c>
      <c r="D69" s="5"/>
      <c r="E69" s="29">
        <f>-E53</f>
        <v>-61</v>
      </c>
      <c r="F69" s="29">
        <f>+F53</f>
        <v>79</v>
      </c>
      <c r="G69" s="28">
        <f>+G65</f>
        <v>-27</v>
      </c>
      <c r="H69" s="28">
        <f>+H57</f>
        <v>47</v>
      </c>
      <c r="I69" s="28">
        <f>-I63</f>
        <v>18</v>
      </c>
      <c r="J69" s="28">
        <f>+J64</f>
        <v>-16</v>
      </c>
      <c r="K69" s="28">
        <f>-K66</f>
        <v>-24</v>
      </c>
      <c r="L69" s="28">
        <f>-L61</f>
        <v>-37</v>
      </c>
      <c r="M69" s="28">
        <f>+M68</f>
        <v>60</v>
      </c>
      <c r="N69" s="46">
        <f>+N45</f>
        <v>34</v>
      </c>
      <c r="O69" s="44">
        <f>+O45</f>
        <v>4</v>
      </c>
      <c r="P69" s="28">
        <f>-P64</f>
        <v>65</v>
      </c>
      <c r="Q69" s="32">
        <f>+Q71</f>
        <v>-2</v>
      </c>
      <c r="R69" s="28">
        <f>-R67</f>
        <v>-70</v>
      </c>
      <c r="S69" s="28">
        <f>-S54</f>
        <v>64</v>
      </c>
      <c r="T69" s="39">
        <f>+T45</f>
        <v>13</v>
      </c>
      <c r="U69" s="37">
        <f>+U45</f>
        <v>38</v>
      </c>
      <c r="V69" s="28">
        <f>-V55</f>
        <v>-17</v>
      </c>
      <c r="W69" s="42">
        <f>+W52</f>
        <v>-62</v>
      </c>
      <c r="X69" s="35">
        <f t="shared" si="2"/>
        <v>106</v>
      </c>
      <c r="Y69" s="36">
        <f t="shared" si="3"/>
        <v>7</v>
      </c>
    </row>
    <row r="70" spans="2:25" ht="15">
      <c r="B70" s="4">
        <v>19</v>
      </c>
      <c r="C70" s="5" t="str">
        <f t="shared" si="1"/>
        <v>Virolainen Ahti</v>
      </c>
      <c r="D70" s="5"/>
      <c r="E70" s="29">
        <f>+E53</f>
        <v>61</v>
      </c>
      <c r="F70" s="29">
        <f>-F54</f>
        <v>33</v>
      </c>
      <c r="G70" s="29">
        <f>+G54</f>
        <v>-7</v>
      </c>
      <c r="H70" s="28">
        <f>+H66</f>
        <v>-25</v>
      </c>
      <c r="I70" s="28">
        <f>+I58</f>
        <v>-11</v>
      </c>
      <c r="J70" s="28">
        <f>-J64</f>
        <v>16</v>
      </c>
      <c r="K70" s="28">
        <f>+K65</f>
        <v>32</v>
      </c>
      <c r="L70" s="28">
        <f>-L67</f>
        <v>48</v>
      </c>
      <c r="M70" s="28">
        <f>-M62</f>
        <v>-6</v>
      </c>
      <c r="N70" s="28">
        <f>+N69</f>
        <v>34</v>
      </c>
      <c r="O70" s="46">
        <f>+O46</f>
        <v>-34</v>
      </c>
      <c r="P70" s="44">
        <f>+P46</f>
        <v>20</v>
      </c>
      <c r="Q70" s="28">
        <f>-Q65</f>
        <v>38</v>
      </c>
      <c r="R70" s="32">
        <f>+R71</f>
        <v>70</v>
      </c>
      <c r="S70" s="28">
        <f>-S68</f>
        <v>-42</v>
      </c>
      <c r="T70" s="28">
        <f>-T55</f>
        <v>11</v>
      </c>
      <c r="U70" s="39">
        <f>+U46</f>
        <v>91</v>
      </c>
      <c r="V70" s="37">
        <f>+V46</f>
        <v>45</v>
      </c>
      <c r="W70" s="42">
        <f>-W56</f>
        <v>55</v>
      </c>
      <c r="X70" s="35">
        <f t="shared" si="2"/>
        <v>429</v>
      </c>
      <c r="Y70" s="36">
        <f t="shared" si="3"/>
        <v>1</v>
      </c>
    </row>
    <row r="71" spans="2:25" ht="15">
      <c r="B71" s="4">
        <v>20</v>
      </c>
      <c r="C71" s="5" t="str">
        <f t="shared" si="1"/>
        <v>Äyhö Juhani</v>
      </c>
      <c r="D71" s="5"/>
      <c r="E71" s="47">
        <f aca="true" t="shared" si="4" ref="E71:N71">+E47</f>
        <v>-7</v>
      </c>
      <c r="F71" s="47">
        <f t="shared" si="4"/>
        <v>-79</v>
      </c>
      <c r="G71" s="47">
        <f t="shared" si="4"/>
        <v>7</v>
      </c>
      <c r="H71" s="47">
        <f t="shared" si="4"/>
        <v>16</v>
      </c>
      <c r="I71" s="47">
        <f t="shared" si="4"/>
        <v>-6</v>
      </c>
      <c r="J71" s="47">
        <f t="shared" si="4"/>
        <v>-50</v>
      </c>
      <c r="K71" s="47">
        <f t="shared" si="4"/>
        <v>-1</v>
      </c>
      <c r="L71" s="47">
        <f t="shared" si="4"/>
        <v>6</v>
      </c>
      <c r="M71" s="47">
        <f t="shared" si="4"/>
        <v>4</v>
      </c>
      <c r="N71" s="47">
        <f t="shared" si="4"/>
        <v>66</v>
      </c>
      <c r="O71" s="47">
        <f>+O47</f>
        <v>15</v>
      </c>
      <c r="P71" s="47">
        <f>+P47</f>
        <v>-48</v>
      </c>
      <c r="Q71" s="47">
        <f>+Q47</f>
        <v>-2</v>
      </c>
      <c r="R71" s="47">
        <f>+R47</f>
        <v>70</v>
      </c>
      <c r="S71" s="47">
        <f>+S47</f>
        <v>-35</v>
      </c>
      <c r="T71" s="47">
        <f>+T47</f>
        <v>-46</v>
      </c>
      <c r="U71" s="47">
        <f>+U47</f>
        <v>8</v>
      </c>
      <c r="V71" s="47">
        <f>+V47</f>
        <v>17</v>
      </c>
      <c r="W71" s="48">
        <f>+W47</f>
        <v>-55</v>
      </c>
      <c r="X71" s="35">
        <f t="shared" si="2"/>
        <v>-120</v>
      </c>
      <c r="Y71" s="36">
        <f t="shared" si="3"/>
        <v>16</v>
      </c>
    </row>
    <row r="72" spans="3:24" ht="15">
      <c r="C72" s="2" t="s">
        <v>23</v>
      </c>
      <c r="E72" s="49">
        <f>SUM(E52:E71)</f>
        <v>0</v>
      </c>
      <c r="F72" s="49">
        <f aca="true" t="shared" si="5" ref="F72:X72">SUM(F52:F71)</f>
        <v>0</v>
      </c>
      <c r="G72" s="49">
        <f t="shared" si="5"/>
        <v>0</v>
      </c>
      <c r="H72" s="49">
        <f t="shared" si="5"/>
        <v>0</v>
      </c>
      <c r="I72" s="49">
        <f t="shared" si="5"/>
        <v>0</v>
      </c>
      <c r="J72" s="49">
        <f t="shared" si="5"/>
        <v>0</v>
      </c>
      <c r="K72" s="49">
        <f t="shared" si="5"/>
        <v>0</v>
      </c>
      <c r="L72" s="49">
        <f t="shared" si="5"/>
        <v>0</v>
      </c>
      <c r="M72" s="49">
        <f t="shared" si="5"/>
        <v>0</v>
      </c>
      <c r="N72" s="49">
        <f t="shared" si="5"/>
        <v>0</v>
      </c>
      <c r="O72" s="49">
        <f t="shared" si="5"/>
        <v>0</v>
      </c>
      <c r="P72" s="49">
        <f t="shared" si="5"/>
        <v>0</v>
      </c>
      <c r="Q72" s="49">
        <f t="shared" si="5"/>
        <v>0</v>
      </c>
      <c r="R72" s="49">
        <f t="shared" si="5"/>
        <v>0</v>
      </c>
      <c r="S72" s="49">
        <f t="shared" si="5"/>
        <v>0</v>
      </c>
      <c r="T72" s="49">
        <f t="shared" si="5"/>
        <v>0</v>
      </c>
      <c r="U72" s="49">
        <f t="shared" si="5"/>
        <v>0</v>
      </c>
      <c r="V72" s="49">
        <f t="shared" si="5"/>
        <v>0</v>
      </c>
      <c r="W72" s="49">
        <f t="shared" si="5"/>
        <v>0</v>
      </c>
      <c r="X72" s="49">
        <f t="shared" si="5"/>
        <v>0</v>
      </c>
    </row>
    <row r="74" spans="3:23" ht="15">
      <c r="C74" s="50" t="s">
        <v>24</v>
      </c>
      <c r="D74" s="50"/>
      <c r="E74" s="51">
        <f>+(E53+E54+E59+E60+E71)/5</f>
        <v>40.2</v>
      </c>
      <c r="F74" s="51">
        <f>+(F54+F55+F60+F61+F71)/5</f>
        <v>-29.2</v>
      </c>
      <c r="G74" s="51">
        <f>+(G55+G56+G61+G62+G71)/5</f>
        <v>1.6</v>
      </c>
      <c r="H74" s="51">
        <f>+(H56+H57+H62+H63+H71)/5</f>
        <v>26.4</v>
      </c>
      <c r="I74" s="51">
        <f>+(I57+I58+I63+I64+I71)/5</f>
        <v>10.6</v>
      </c>
      <c r="J74" s="51">
        <f>+(J58+J59+J64+J65+J71)/5</f>
        <v>-10.6</v>
      </c>
      <c r="K74" s="51">
        <f>+(K59+K60+K65+K66+K71)/5</f>
        <v>10.2</v>
      </c>
      <c r="L74" s="51">
        <f>+(L60+L61+L66+L67+L71)/5</f>
        <v>15.6</v>
      </c>
      <c r="M74" s="51">
        <f>+(M61+M62+M67+M68+M71)/5</f>
        <v>1.8</v>
      </c>
      <c r="N74" s="51">
        <f>+(N62+N63+N68+N69+N71)/5</f>
        <v>25.2</v>
      </c>
      <c r="O74" s="51">
        <f>+(O63+O64+O69+O70+O71)/5</f>
        <v>2.2</v>
      </c>
      <c r="P74" s="51">
        <f>+(P52+P64+P65+P70+P71)/5</f>
        <v>-20.6</v>
      </c>
      <c r="Q74" s="51">
        <f>+(Q52+Q53+Q65+Q66+Q71)/5</f>
        <v>5.4</v>
      </c>
      <c r="R74" s="51">
        <f>+(R53+R54+R66+R67+R71)/5</f>
        <v>57</v>
      </c>
      <c r="S74" s="51">
        <f>+(S54+S55+S67+S68+S71)/5</f>
        <v>-26.8</v>
      </c>
      <c r="T74" s="51">
        <f>+(T55+T56+T68+T69+T71)/5</f>
        <v>-38.4</v>
      </c>
      <c r="U74" s="51">
        <f>+(U56+U57+U69+U70+U71)/5</f>
        <v>24.8</v>
      </c>
      <c r="V74" s="51">
        <f>+(V52+V57+V58+V70+V71)/5</f>
        <v>57.2</v>
      </c>
      <c r="W74" s="51">
        <f>+(W52+W53+W58+W59+W71)/5</f>
        <v>-51.6</v>
      </c>
    </row>
    <row r="75" spans="3:23" ht="15">
      <c r="C75" s="50" t="s">
        <v>25</v>
      </c>
      <c r="D75" s="50"/>
      <c r="E75" s="51">
        <f aca="true" t="shared" si="6" ref="E75:W75">-E74</f>
        <v>-40.2</v>
      </c>
      <c r="F75" s="51">
        <f t="shared" si="6"/>
        <v>29.2</v>
      </c>
      <c r="G75" s="51">
        <f t="shared" si="6"/>
        <v>-1.6</v>
      </c>
      <c r="H75" s="51">
        <f t="shared" si="6"/>
        <v>-26.4</v>
      </c>
      <c r="I75" s="51">
        <f t="shared" si="6"/>
        <v>-10.6</v>
      </c>
      <c r="J75" s="51">
        <f t="shared" si="6"/>
        <v>10.6</v>
      </c>
      <c r="K75" s="51">
        <f t="shared" si="6"/>
        <v>-10.2</v>
      </c>
      <c r="L75" s="51">
        <f t="shared" si="6"/>
        <v>-15.6</v>
      </c>
      <c r="M75" s="51">
        <f t="shared" si="6"/>
        <v>-1.8</v>
      </c>
      <c r="N75" s="51">
        <f t="shared" si="6"/>
        <v>-25.2</v>
      </c>
      <c r="O75" s="51">
        <f t="shared" si="6"/>
        <v>-2.2</v>
      </c>
      <c r="P75" s="51">
        <f t="shared" si="6"/>
        <v>20.6</v>
      </c>
      <c r="Q75" s="51">
        <f t="shared" si="6"/>
        <v>-5.4</v>
      </c>
      <c r="R75" s="51">
        <f t="shared" si="6"/>
        <v>-57</v>
      </c>
      <c r="S75" s="51">
        <f t="shared" si="6"/>
        <v>26.8</v>
      </c>
      <c r="T75" s="51">
        <f t="shared" si="6"/>
        <v>38.4</v>
      </c>
      <c r="U75" s="51">
        <f t="shared" si="6"/>
        <v>-24.8</v>
      </c>
      <c r="V75" s="51">
        <f t="shared" si="6"/>
        <v>-57.2</v>
      </c>
      <c r="W75" s="51">
        <f t="shared" si="6"/>
        <v>51.6</v>
      </c>
    </row>
    <row r="76" ht="15">
      <c r="Z76" s="58" t="s">
        <v>52</v>
      </c>
    </row>
    <row r="77" ht="15">
      <c r="B77" s="2" t="s">
        <v>48</v>
      </c>
    </row>
    <row r="78" spans="2:25" ht="15">
      <c r="B78" s="63" t="s">
        <v>49</v>
      </c>
      <c r="C78" s="64"/>
      <c r="D78" s="59"/>
      <c r="E78" s="65" t="s">
        <v>1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7"/>
      <c r="Q78" s="67"/>
      <c r="R78" s="67"/>
      <c r="S78" s="67"/>
      <c r="T78" s="67"/>
      <c r="U78" s="67"/>
      <c r="V78" s="67"/>
      <c r="W78" s="68"/>
      <c r="X78" s="25"/>
      <c r="Y78" s="25"/>
    </row>
    <row r="79" spans="2:25" ht="15">
      <c r="B79" s="61" t="s">
        <v>2</v>
      </c>
      <c r="C79" s="62"/>
      <c r="D79" s="55"/>
      <c r="E79" s="3">
        <v>1</v>
      </c>
      <c r="F79" s="3">
        <v>2</v>
      </c>
      <c r="G79" s="3">
        <v>3</v>
      </c>
      <c r="H79" s="3">
        <v>4</v>
      </c>
      <c r="I79" s="3">
        <v>5</v>
      </c>
      <c r="J79" s="3">
        <v>6</v>
      </c>
      <c r="K79" s="3">
        <v>7</v>
      </c>
      <c r="L79" s="3">
        <v>8</v>
      </c>
      <c r="M79" s="3">
        <v>9</v>
      </c>
      <c r="N79" s="3">
        <v>10</v>
      </c>
      <c r="O79" s="3">
        <v>11</v>
      </c>
      <c r="P79" s="3">
        <v>12</v>
      </c>
      <c r="Q79" s="3">
        <v>13</v>
      </c>
      <c r="R79" s="3">
        <v>14</v>
      </c>
      <c r="S79" s="3">
        <v>15</v>
      </c>
      <c r="T79" s="3">
        <v>16</v>
      </c>
      <c r="U79" s="3">
        <v>17</v>
      </c>
      <c r="V79" s="3">
        <v>18</v>
      </c>
      <c r="W79" s="3">
        <v>19</v>
      </c>
      <c r="X79" s="27" t="s">
        <v>26</v>
      </c>
      <c r="Y79" s="27" t="s">
        <v>27</v>
      </c>
    </row>
    <row r="80" spans="2:25" ht="15">
      <c r="B80" s="4">
        <v>1</v>
      </c>
      <c r="C80" s="5" t="str">
        <f aca="true" t="shared" si="7" ref="C80:C99">+C4</f>
        <v>Bergholm Kari</v>
      </c>
      <c r="D80" s="5" t="s">
        <v>55</v>
      </c>
      <c r="E80" s="29">
        <f>-E85</f>
        <v>47.2</v>
      </c>
      <c r="F80" s="29">
        <f>+F82</f>
        <v>-3.8000000000000007</v>
      </c>
      <c r="G80" s="29">
        <f>-G83</f>
        <v>23.6</v>
      </c>
      <c r="H80" s="29">
        <f>+H83</f>
        <v>10.399999999999999</v>
      </c>
      <c r="I80" s="29">
        <f>-I92</f>
        <v>1.5999999999999996</v>
      </c>
      <c r="J80" s="29">
        <f>+J87</f>
        <v>-11.4</v>
      </c>
      <c r="K80" s="29">
        <f>-K93</f>
        <v>-21.8</v>
      </c>
      <c r="L80" s="29">
        <f>+L94</f>
        <v>17.4</v>
      </c>
      <c r="M80" s="29">
        <f>-M96</f>
        <v>-58.2</v>
      </c>
      <c r="N80" s="29">
        <f>-N91</f>
        <v>-10.8</v>
      </c>
      <c r="O80" s="29">
        <f>+O98</f>
        <v>-36.2</v>
      </c>
      <c r="P80" s="30">
        <f>+P52-P$74</f>
        <v>28.6</v>
      </c>
      <c r="Q80" s="31">
        <f>+Q52-Q$74</f>
        <v>38.6</v>
      </c>
      <c r="R80" s="29">
        <f>-R94</f>
        <v>-21</v>
      </c>
      <c r="S80" s="29">
        <f>+S99</f>
        <v>-8.2</v>
      </c>
      <c r="T80" s="29">
        <f>-T97</f>
        <v>-51.4</v>
      </c>
      <c r="U80" s="29">
        <f>-U84</f>
        <v>28.8</v>
      </c>
      <c r="V80" s="33">
        <f>+V52-V$74</f>
        <v>4.799999999999997</v>
      </c>
      <c r="W80" s="56">
        <f>+W52-W$74</f>
        <v>-10.399999999999999</v>
      </c>
      <c r="X80" s="52">
        <f>SUM(E80:W80)</f>
        <v>-32.2</v>
      </c>
      <c r="Y80" s="53">
        <f>RANK(X80,$X$80:$X$99,)</f>
        <v>11</v>
      </c>
    </row>
    <row r="81" spans="2:25" ht="15">
      <c r="B81" s="4">
        <v>2</v>
      </c>
      <c r="C81" s="5" t="str">
        <f t="shared" si="7"/>
        <v>Bruun Martti</v>
      </c>
      <c r="D81" s="5" t="s">
        <v>54</v>
      </c>
      <c r="E81" s="56">
        <f>+E53-E$74</f>
        <v>20.799999999999997</v>
      </c>
      <c r="F81" s="29">
        <f>-F86</f>
        <v>49.8</v>
      </c>
      <c r="G81" s="29">
        <f>+G83</f>
        <v>-23.6</v>
      </c>
      <c r="H81" s="29">
        <f>-H84</f>
        <v>12.399999999999999</v>
      </c>
      <c r="I81" s="29">
        <f>+I84</f>
        <v>16.6</v>
      </c>
      <c r="J81" s="29">
        <f>-J93</f>
        <v>-31.6</v>
      </c>
      <c r="K81" s="29">
        <f>+K88</f>
        <v>-23.2</v>
      </c>
      <c r="L81" s="29">
        <f>-L94</f>
        <v>-17.4</v>
      </c>
      <c r="M81" s="29">
        <f>+M95</f>
        <v>-15.8</v>
      </c>
      <c r="N81" s="29">
        <f>-N97</f>
        <v>-8.8</v>
      </c>
      <c r="O81" s="29">
        <f>-O92</f>
        <v>-18.8</v>
      </c>
      <c r="P81" s="29">
        <f>+P80</f>
        <v>28.6</v>
      </c>
      <c r="Q81" s="30">
        <f>+Q53-Q$74</f>
        <v>-1.4000000000000004</v>
      </c>
      <c r="R81" s="31">
        <f>+R53-R$74</f>
        <v>-24</v>
      </c>
      <c r="S81" s="29">
        <f>-S95</f>
        <v>-9.8</v>
      </c>
      <c r="T81" s="29">
        <f>+T99</f>
        <v>-7.600000000000001</v>
      </c>
      <c r="U81" s="29">
        <f>-U98</f>
        <v>-66.2</v>
      </c>
      <c r="V81" s="29">
        <f>-V85</f>
        <v>-66.8</v>
      </c>
      <c r="W81" s="33">
        <f>+W53-W$74</f>
        <v>-0.3999999999999986</v>
      </c>
      <c r="X81" s="35">
        <f aca="true" t="shared" si="8" ref="X81:X99">SUM(E81:W81)</f>
        <v>-187.20000000000002</v>
      </c>
      <c r="Y81" s="36">
        <f aca="true" t="shared" si="9" ref="Y81:Y98">RANK(X81,$X$80:$X$99,)</f>
        <v>19</v>
      </c>
    </row>
    <row r="82" spans="2:25" ht="15">
      <c r="B82" s="4">
        <v>3</v>
      </c>
      <c r="C82" s="5" t="str">
        <f t="shared" si="7"/>
        <v>Erkkilä Pellervo</v>
      </c>
      <c r="D82" s="5" t="s">
        <v>55</v>
      </c>
      <c r="E82" s="33">
        <f>+E54-E$74</f>
        <v>-11.200000000000003</v>
      </c>
      <c r="F82" s="56">
        <f>+F54-F$74</f>
        <v>-3.8000000000000007</v>
      </c>
      <c r="G82" s="29">
        <f>-G87</f>
        <v>-5.4</v>
      </c>
      <c r="H82" s="29">
        <f>+H84</f>
        <v>-12.399999999999999</v>
      </c>
      <c r="I82" s="29">
        <f>-I85</f>
        <v>-68.4</v>
      </c>
      <c r="J82" s="29">
        <f>+J85</f>
        <v>39.4</v>
      </c>
      <c r="K82" s="29">
        <f>-K94</f>
        <v>-13.8</v>
      </c>
      <c r="L82" s="29">
        <f>+L89</f>
        <v>21.4</v>
      </c>
      <c r="M82" s="29">
        <f>-M95</f>
        <v>15.8</v>
      </c>
      <c r="N82" s="29">
        <f>+N96</f>
        <v>-8.2</v>
      </c>
      <c r="O82" s="29">
        <f>-O98</f>
        <v>36.2</v>
      </c>
      <c r="P82" s="29">
        <f>-P93</f>
        <v>-2.6000000000000014</v>
      </c>
      <c r="Q82" s="29">
        <f>+Q81</f>
        <v>-1.4000000000000004</v>
      </c>
      <c r="R82" s="30">
        <f>+R54-R$74</f>
        <v>-23</v>
      </c>
      <c r="S82" s="31">
        <f>+S54-S$74</f>
        <v>-37.2</v>
      </c>
      <c r="T82" s="29">
        <f>-T96</f>
        <v>14.600000000000001</v>
      </c>
      <c r="U82" s="29">
        <f>+U99</f>
        <v>-16.8</v>
      </c>
      <c r="V82" s="29">
        <f>-V80</f>
        <v>-4.799999999999997</v>
      </c>
      <c r="W82" s="29">
        <f>-W86</f>
        <v>0.3999999999999986</v>
      </c>
      <c r="X82" s="35">
        <f t="shared" si="8"/>
        <v>-81.20000000000002</v>
      </c>
      <c r="Y82" s="36">
        <f t="shared" si="9"/>
        <v>16</v>
      </c>
    </row>
    <row r="83" spans="2:25" ht="15">
      <c r="B83" s="4">
        <v>4</v>
      </c>
      <c r="C83" s="5" t="str">
        <f t="shared" si="7"/>
        <v>Gulin Juhani</v>
      </c>
      <c r="D83" s="5" t="s">
        <v>55</v>
      </c>
      <c r="E83" s="29">
        <f>-E87</f>
        <v>7.200000000000003</v>
      </c>
      <c r="F83" s="33">
        <f>+F55-F$74</f>
        <v>7.199999999999999</v>
      </c>
      <c r="G83" s="56">
        <f>+G55-G$74</f>
        <v>-23.6</v>
      </c>
      <c r="H83" s="29">
        <f>-H88</f>
        <v>10.399999999999999</v>
      </c>
      <c r="I83" s="29">
        <f>+I85</f>
        <v>68.4</v>
      </c>
      <c r="J83" s="29">
        <f>-J86</f>
        <v>-24.6</v>
      </c>
      <c r="K83" s="29">
        <f>+K86</f>
        <v>11.2</v>
      </c>
      <c r="L83" s="29">
        <f>-L95</f>
        <v>63.6</v>
      </c>
      <c r="M83" s="29">
        <f>+M90</f>
        <v>4.2</v>
      </c>
      <c r="N83" s="29">
        <f>-N96</f>
        <v>8.2</v>
      </c>
      <c r="O83" s="29">
        <f>+O97</f>
        <v>1.7999999999999998</v>
      </c>
      <c r="P83" s="29">
        <f>-P80</f>
        <v>-28.6</v>
      </c>
      <c r="Q83" s="29">
        <f>-Q94</f>
        <v>-13.6</v>
      </c>
      <c r="R83" s="29">
        <f>+R82</f>
        <v>-23</v>
      </c>
      <c r="S83" s="30">
        <f>+S55-S$74</f>
        <v>-33.2</v>
      </c>
      <c r="T83" s="31">
        <f>+T55-T$74</f>
        <v>27.4</v>
      </c>
      <c r="U83" s="29">
        <f>-U97</f>
        <v>-13.2</v>
      </c>
      <c r="V83" s="29">
        <f>+V99</f>
        <v>-40.2</v>
      </c>
      <c r="W83" s="29">
        <f>-W81</f>
        <v>0.3999999999999986</v>
      </c>
      <c r="X83" s="35">
        <f t="shared" si="8"/>
        <v>10.000000000000036</v>
      </c>
      <c r="Y83" s="36">
        <f t="shared" si="9"/>
        <v>7</v>
      </c>
    </row>
    <row r="84" spans="2:25" ht="15">
      <c r="B84" s="4">
        <v>5</v>
      </c>
      <c r="C84" s="5" t="str">
        <f t="shared" si="7"/>
        <v>Hallman Risto</v>
      </c>
      <c r="D84" s="5" t="s">
        <v>53</v>
      </c>
      <c r="E84" s="29">
        <f>-E82</f>
        <v>11.200000000000003</v>
      </c>
      <c r="F84" s="29">
        <f>-F88</f>
        <v>8.8</v>
      </c>
      <c r="G84" s="33">
        <f>+G56-G$74</f>
        <v>-20.6</v>
      </c>
      <c r="H84" s="56">
        <f>+H56-H$74</f>
        <v>-12.399999999999999</v>
      </c>
      <c r="I84" s="29">
        <f>-I89</f>
        <v>16.6</v>
      </c>
      <c r="J84" s="29">
        <f>+J86</f>
        <v>24.6</v>
      </c>
      <c r="K84" s="29">
        <f>-K87</f>
        <v>1.1999999999999993</v>
      </c>
      <c r="L84" s="29">
        <f>+L87</f>
        <v>9.6</v>
      </c>
      <c r="M84" s="29">
        <f>-M96</f>
        <v>-58.2</v>
      </c>
      <c r="N84" s="29">
        <f>+N91</f>
        <v>10.8</v>
      </c>
      <c r="O84" s="29">
        <f>-O97</f>
        <v>-1.7999999999999998</v>
      </c>
      <c r="P84" s="29">
        <f>+P98</f>
        <v>40.6</v>
      </c>
      <c r="Q84" s="29">
        <f>-Q81</f>
        <v>1.4000000000000004</v>
      </c>
      <c r="R84" s="29">
        <f>-R95</f>
        <v>-13</v>
      </c>
      <c r="S84" s="29">
        <f>+S83</f>
        <v>-33.2</v>
      </c>
      <c r="T84" s="30">
        <f>+T56-T$74</f>
        <v>-56.6</v>
      </c>
      <c r="U84" s="31">
        <f>+U56-U$74</f>
        <v>-28.8</v>
      </c>
      <c r="V84" s="29">
        <f>-V98</f>
        <v>12.200000000000003</v>
      </c>
      <c r="W84" s="29">
        <f>+W99</f>
        <v>-3.3999999999999986</v>
      </c>
      <c r="X84" s="35">
        <f t="shared" si="8"/>
        <v>-91</v>
      </c>
      <c r="Y84" s="36">
        <f t="shared" si="9"/>
        <v>17</v>
      </c>
    </row>
    <row r="85" spans="2:25" ht="15">
      <c r="B85" s="4">
        <v>6</v>
      </c>
      <c r="C85" s="5" t="str">
        <f t="shared" si="7"/>
        <v>Järvinen Seppo</v>
      </c>
      <c r="D85" s="5" t="s">
        <v>54</v>
      </c>
      <c r="E85" s="29">
        <f>+E99</f>
        <v>-47.2</v>
      </c>
      <c r="F85" s="29">
        <f>-F83</f>
        <v>-7.199999999999999</v>
      </c>
      <c r="G85" s="29">
        <f>-G89</f>
        <v>-13.4</v>
      </c>
      <c r="H85" s="33">
        <f>+H57-H$74</f>
        <v>20.6</v>
      </c>
      <c r="I85" s="56">
        <f>+I57-I$74</f>
        <v>68.4</v>
      </c>
      <c r="J85" s="29">
        <f>-J90</f>
        <v>39.4</v>
      </c>
      <c r="K85" s="29">
        <f>+K87</f>
        <v>-1.1999999999999993</v>
      </c>
      <c r="L85" s="29">
        <f>-L88</f>
        <v>-34.4</v>
      </c>
      <c r="M85" s="29">
        <f>+M88</f>
        <v>-2.2</v>
      </c>
      <c r="N85" s="29">
        <f>-N97</f>
        <v>-8.8</v>
      </c>
      <c r="O85" s="29">
        <f>+O92</f>
        <v>18.8</v>
      </c>
      <c r="P85" s="29">
        <f>-P98</f>
        <v>-40.6</v>
      </c>
      <c r="Q85" s="29">
        <f>+Q80</f>
        <v>38.6</v>
      </c>
      <c r="R85" s="29">
        <f>-R82</f>
        <v>23</v>
      </c>
      <c r="S85" s="29">
        <f>-S96</f>
        <v>-68.8</v>
      </c>
      <c r="T85" s="29">
        <f>+T84</f>
        <v>-56.6</v>
      </c>
      <c r="U85" s="30">
        <f>+U57-U$74</f>
        <v>-33.8</v>
      </c>
      <c r="V85" s="31">
        <f>+V57-V$74</f>
        <v>66.8</v>
      </c>
      <c r="W85" s="29">
        <f>-W80</f>
        <v>10.399999999999999</v>
      </c>
      <c r="X85" s="35">
        <f t="shared" si="8"/>
        <v>-28.199999999999996</v>
      </c>
      <c r="Y85" s="36">
        <f t="shared" si="9"/>
        <v>10</v>
      </c>
    </row>
    <row r="86" spans="2:25" ht="15">
      <c r="B86" s="4">
        <v>7</v>
      </c>
      <c r="C86" s="5" t="str">
        <f t="shared" si="7"/>
        <v>Kangasvaara Seppo</v>
      </c>
      <c r="D86" s="5" t="s">
        <v>54</v>
      </c>
      <c r="E86" s="29">
        <f>-E81</f>
        <v>-20.799999999999997</v>
      </c>
      <c r="F86" s="29">
        <f>+F99</f>
        <v>-49.8</v>
      </c>
      <c r="G86" s="29">
        <f>-G84</f>
        <v>20.6</v>
      </c>
      <c r="H86" s="29">
        <f>-H90</f>
        <v>-3.6000000000000014</v>
      </c>
      <c r="I86" s="33">
        <f>+I58-I$74</f>
        <v>-21.6</v>
      </c>
      <c r="J86" s="56">
        <f>+J58-J$74</f>
        <v>24.6</v>
      </c>
      <c r="K86" s="29">
        <f>-K91</f>
        <v>11.2</v>
      </c>
      <c r="L86" s="29">
        <f>+L88</f>
        <v>34.4</v>
      </c>
      <c r="M86" s="29">
        <f>-M89</f>
        <v>48.8</v>
      </c>
      <c r="N86" s="29">
        <f>+N89</f>
        <v>-40.8</v>
      </c>
      <c r="O86" s="29">
        <f>-O98</f>
        <v>36.2</v>
      </c>
      <c r="P86" s="29">
        <f>+P93</f>
        <v>2.6000000000000014</v>
      </c>
      <c r="Q86" s="29">
        <f>-Q80</f>
        <v>-38.6</v>
      </c>
      <c r="R86" s="29">
        <f>+R81</f>
        <v>-24</v>
      </c>
      <c r="S86" s="29">
        <f>-S83</f>
        <v>33.2</v>
      </c>
      <c r="T86" s="29">
        <f>-T97</f>
        <v>-51.4</v>
      </c>
      <c r="U86" s="29">
        <f>+U85</f>
        <v>-33.8</v>
      </c>
      <c r="V86" s="30">
        <f>+V58-V$74</f>
        <v>-19.200000000000003</v>
      </c>
      <c r="W86" s="31">
        <f>+W58-W$74</f>
        <v>-0.3999999999999986</v>
      </c>
      <c r="X86" s="35">
        <f t="shared" si="8"/>
        <v>-92.39999999999998</v>
      </c>
      <c r="Y86" s="36">
        <f t="shared" si="9"/>
        <v>18</v>
      </c>
    </row>
    <row r="87" spans="2:25" ht="15">
      <c r="B87" s="4">
        <v>8</v>
      </c>
      <c r="C87" s="5" t="str">
        <f t="shared" si="7"/>
        <v>Karotie Juhani</v>
      </c>
      <c r="D87" s="5" t="s">
        <v>53</v>
      </c>
      <c r="E87" s="31">
        <f>+E59-E$74</f>
        <v>-7.200000000000003</v>
      </c>
      <c r="F87" s="29">
        <f>-F82</f>
        <v>3.8000000000000007</v>
      </c>
      <c r="G87" s="29">
        <f>+G99</f>
        <v>5.4</v>
      </c>
      <c r="H87" s="29">
        <f>-H85</f>
        <v>-20.6</v>
      </c>
      <c r="I87" s="29">
        <f>-I91</f>
        <v>28.6</v>
      </c>
      <c r="J87" s="33">
        <f>+J59-J$74</f>
        <v>-11.4</v>
      </c>
      <c r="K87" s="56">
        <f>+K59-K$74</f>
        <v>-1.1999999999999993</v>
      </c>
      <c r="L87" s="29">
        <f>-L92</f>
        <v>9.6</v>
      </c>
      <c r="M87" s="29">
        <f>+M89</f>
        <v>-48.8</v>
      </c>
      <c r="N87" s="29">
        <f>-N90</f>
        <v>52.2</v>
      </c>
      <c r="O87" s="29">
        <f>+O90</f>
        <v>-12.8</v>
      </c>
      <c r="P87" s="29">
        <f>-P80</f>
        <v>-28.6</v>
      </c>
      <c r="Q87" s="29">
        <f>+Q94</f>
        <v>13.6</v>
      </c>
      <c r="R87" s="29">
        <f>-R81</f>
        <v>24</v>
      </c>
      <c r="S87" s="29">
        <f>+S82</f>
        <v>-37.2</v>
      </c>
      <c r="T87" s="29">
        <f>-T84</f>
        <v>56.6</v>
      </c>
      <c r="U87" s="29">
        <f>-U98</f>
        <v>-66.2</v>
      </c>
      <c r="V87" s="29">
        <f>+V86</f>
        <v>-19.200000000000003</v>
      </c>
      <c r="W87" s="30">
        <f>+W59-W$74</f>
        <v>14.600000000000001</v>
      </c>
      <c r="X87" s="35">
        <f t="shared" si="8"/>
        <v>-44.800000000000004</v>
      </c>
      <c r="Y87" s="36">
        <f t="shared" si="9"/>
        <v>14</v>
      </c>
    </row>
    <row r="88" spans="2:25" ht="15">
      <c r="B88" s="4">
        <v>9</v>
      </c>
      <c r="C88" s="5" t="str">
        <f t="shared" si="7"/>
        <v>Karvonen Jaakko</v>
      </c>
      <c r="D88" s="5" t="s">
        <v>55</v>
      </c>
      <c r="E88" s="30">
        <f>+E60-E$74</f>
        <v>44.8</v>
      </c>
      <c r="F88" s="31">
        <f>+F60-F$74</f>
        <v>-8.8</v>
      </c>
      <c r="G88" s="29">
        <f>-G83</f>
        <v>23.6</v>
      </c>
      <c r="H88" s="29">
        <f>+H99</f>
        <v>-10.399999999999999</v>
      </c>
      <c r="I88" s="29">
        <f>-I86</f>
        <v>21.6</v>
      </c>
      <c r="J88" s="29">
        <f>-J92</f>
        <v>5.4</v>
      </c>
      <c r="K88" s="33">
        <f>+K60-K$74</f>
        <v>-23.2</v>
      </c>
      <c r="L88" s="56">
        <f>+L60-L$74</f>
        <v>34.4</v>
      </c>
      <c r="M88" s="29">
        <f>-M93</f>
        <v>-2.2</v>
      </c>
      <c r="N88" s="29">
        <f>+N90</f>
        <v>-52.2</v>
      </c>
      <c r="O88" s="29">
        <f>-O91</f>
        <v>-2.8</v>
      </c>
      <c r="P88" s="29">
        <f>+P91</f>
        <v>27.4</v>
      </c>
      <c r="Q88" s="29">
        <f>-Q81</f>
        <v>1.4000000000000004</v>
      </c>
      <c r="R88" s="29">
        <f>+R95</f>
        <v>13</v>
      </c>
      <c r="S88" s="29">
        <f>-S82</f>
        <v>37.2</v>
      </c>
      <c r="T88" s="29">
        <f>+T83</f>
        <v>27.4</v>
      </c>
      <c r="U88" s="29">
        <f>-U85</f>
        <v>33.8</v>
      </c>
      <c r="V88" s="29">
        <f>-V80</f>
        <v>-4.799999999999997</v>
      </c>
      <c r="W88" s="29">
        <f>+W87</f>
        <v>14.600000000000001</v>
      </c>
      <c r="X88" s="35">
        <f t="shared" si="8"/>
        <v>180.19999999999996</v>
      </c>
      <c r="Y88" s="60">
        <f t="shared" si="9"/>
        <v>2</v>
      </c>
    </row>
    <row r="89" spans="2:25" ht="15">
      <c r="B89" s="4">
        <v>10</v>
      </c>
      <c r="C89" s="5" t="str">
        <f t="shared" si="7"/>
        <v>Koivisto Markku</v>
      </c>
      <c r="D89" s="5" t="s">
        <v>53</v>
      </c>
      <c r="E89" s="29">
        <f>+E88</f>
        <v>44.8</v>
      </c>
      <c r="F89" s="30">
        <f>+F61-F$74</f>
        <v>55.2</v>
      </c>
      <c r="G89" s="31">
        <f>+G61-G$74</f>
        <v>13.4</v>
      </c>
      <c r="H89" s="29">
        <f>-H84</f>
        <v>12.399999999999999</v>
      </c>
      <c r="I89" s="29">
        <f>+I99</f>
        <v>-16.6</v>
      </c>
      <c r="J89" s="29">
        <f>-J87</f>
        <v>11.4</v>
      </c>
      <c r="K89" s="29">
        <f>-K93</f>
        <v>-21.8</v>
      </c>
      <c r="L89" s="33">
        <f>+L61-L$74</f>
        <v>21.4</v>
      </c>
      <c r="M89" s="56">
        <f>+M61-M$74</f>
        <v>-48.8</v>
      </c>
      <c r="N89" s="29">
        <f>-N94</f>
        <v>-40.8</v>
      </c>
      <c r="O89" s="29">
        <f>+O91</f>
        <v>2.8</v>
      </c>
      <c r="P89" s="29">
        <f>-P92</f>
        <v>44.4</v>
      </c>
      <c r="Q89" s="29">
        <f>+Q92</f>
        <v>7.4</v>
      </c>
      <c r="R89" s="29">
        <f>-R82</f>
        <v>23</v>
      </c>
      <c r="S89" s="29">
        <f>+S96</f>
        <v>68.8</v>
      </c>
      <c r="T89" s="29">
        <f>-T83</f>
        <v>-27.4</v>
      </c>
      <c r="U89" s="29">
        <f>+U84</f>
        <v>-28.8</v>
      </c>
      <c r="V89" s="29">
        <f>-V86</f>
        <v>19.200000000000003</v>
      </c>
      <c r="W89" s="29">
        <f>-W81</f>
        <v>0.3999999999999986</v>
      </c>
      <c r="X89" s="35">
        <f t="shared" si="8"/>
        <v>140.4</v>
      </c>
      <c r="Y89" s="36">
        <f t="shared" si="9"/>
        <v>4</v>
      </c>
    </row>
    <row r="90" spans="2:25" ht="15">
      <c r="B90" s="4">
        <v>11</v>
      </c>
      <c r="C90" s="5" t="str">
        <f t="shared" si="7"/>
        <v>Kämäräinen Kari</v>
      </c>
      <c r="D90" s="5" t="s">
        <v>54</v>
      </c>
      <c r="E90" s="29">
        <f>-E82</f>
        <v>11.200000000000003</v>
      </c>
      <c r="F90" s="29">
        <f>+F89</f>
        <v>55.2</v>
      </c>
      <c r="G90" s="30">
        <f>+G62-G$74</f>
        <v>25.4</v>
      </c>
      <c r="H90" s="31">
        <f>+H62-H$74</f>
        <v>3.6000000000000014</v>
      </c>
      <c r="I90" s="29">
        <f>-I85</f>
        <v>-68.4</v>
      </c>
      <c r="J90" s="29">
        <f>+J99</f>
        <v>-39.4</v>
      </c>
      <c r="K90" s="29">
        <f>-K88</f>
        <v>23.2</v>
      </c>
      <c r="L90" s="29">
        <f>-L94</f>
        <v>-17.4</v>
      </c>
      <c r="M90" s="33">
        <f>+M62-M$74</f>
        <v>4.2</v>
      </c>
      <c r="N90" s="56">
        <f>+N62-N$74</f>
        <v>-52.2</v>
      </c>
      <c r="O90" s="29">
        <f>-O95</f>
        <v>-12.8</v>
      </c>
      <c r="P90" s="29">
        <f>+P92</f>
        <v>-44.4</v>
      </c>
      <c r="Q90" s="29">
        <f>-Q93</f>
        <v>43.4</v>
      </c>
      <c r="R90" s="29">
        <f>+R93</f>
        <v>-13</v>
      </c>
      <c r="S90" s="29">
        <f>-S83</f>
        <v>33.2</v>
      </c>
      <c r="T90" s="29">
        <f>+T97</f>
        <v>51.4</v>
      </c>
      <c r="U90" s="29">
        <f>-U84</f>
        <v>28.8</v>
      </c>
      <c r="V90" s="29">
        <f>+V85</f>
        <v>66.8</v>
      </c>
      <c r="W90" s="29">
        <f>-W87</f>
        <v>-14.600000000000001</v>
      </c>
      <c r="X90" s="35">
        <f t="shared" si="8"/>
        <v>84.19999999999999</v>
      </c>
      <c r="Y90" s="36">
        <f t="shared" si="9"/>
        <v>6</v>
      </c>
    </row>
    <row r="91" spans="2:25" ht="15">
      <c r="B91" s="4">
        <v>12</v>
      </c>
      <c r="C91" s="5" t="str">
        <f t="shared" si="7"/>
        <v>Laukkanen Jyrki</v>
      </c>
      <c r="D91" s="5" t="s">
        <v>53</v>
      </c>
      <c r="E91" s="29">
        <f>-E88</f>
        <v>-44.8</v>
      </c>
      <c r="F91" s="29">
        <f>-F83</f>
        <v>-7.199999999999999</v>
      </c>
      <c r="G91" s="29">
        <f>+G90</f>
        <v>25.4</v>
      </c>
      <c r="H91" s="30">
        <f>+H63-H$74</f>
        <v>-1.3999999999999986</v>
      </c>
      <c r="I91" s="31">
        <f>+I63-I$74</f>
        <v>-28.6</v>
      </c>
      <c r="J91" s="29">
        <f>-J86</f>
        <v>-24.6</v>
      </c>
      <c r="K91" s="29">
        <f>+K99</f>
        <v>-11.2</v>
      </c>
      <c r="L91" s="29">
        <f>-L89</f>
        <v>-21.4</v>
      </c>
      <c r="M91" s="29">
        <f>-M95</f>
        <v>15.8</v>
      </c>
      <c r="N91" s="33">
        <f>+N63-N$74</f>
        <v>10.8</v>
      </c>
      <c r="O91" s="56">
        <f>+O63-O$74</f>
        <v>2.8</v>
      </c>
      <c r="P91" s="29">
        <f>-P96</f>
        <v>27.4</v>
      </c>
      <c r="Q91" s="29">
        <f>+Q93</f>
        <v>-43.4</v>
      </c>
      <c r="R91" s="29">
        <f>-R94</f>
        <v>-21</v>
      </c>
      <c r="S91" s="29">
        <f>+S94</f>
        <v>8.2</v>
      </c>
      <c r="T91" s="29">
        <f>-T84</f>
        <v>56.6</v>
      </c>
      <c r="U91" s="29">
        <f>+U98</f>
        <v>66.2</v>
      </c>
      <c r="V91" s="29">
        <f>-V85</f>
        <v>-66.8</v>
      </c>
      <c r="W91" s="29">
        <f>+W86</f>
        <v>-0.3999999999999986</v>
      </c>
      <c r="X91" s="35">
        <f t="shared" si="8"/>
        <v>-57.60000000000001</v>
      </c>
      <c r="Y91" s="36">
        <f t="shared" si="9"/>
        <v>15</v>
      </c>
    </row>
    <row r="92" spans="2:25" ht="15">
      <c r="B92" s="4">
        <v>13</v>
      </c>
      <c r="C92" s="5" t="str">
        <f t="shared" si="7"/>
        <v>Meretoja Olli</v>
      </c>
      <c r="D92" s="5" t="s">
        <v>55</v>
      </c>
      <c r="E92" s="29">
        <f>+E87</f>
        <v>-7.200000000000003</v>
      </c>
      <c r="F92" s="29">
        <f>-F89</f>
        <v>-55.2</v>
      </c>
      <c r="G92" s="29">
        <f>-G84</f>
        <v>20.6</v>
      </c>
      <c r="H92" s="29">
        <f>+H91</f>
        <v>-1.3999999999999986</v>
      </c>
      <c r="I92" s="30">
        <f>+I64-I$74</f>
        <v>-1.5999999999999996</v>
      </c>
      <c r="J92" s="31">
        <f>+J64-J$74</f>
        <v>-5.4</v>
      </c>
      <c r="K92" s="29">
        <f>-K87</f>
        <v>1.1999999999999993</v>
      </c>
      <c r="L92" s="29">
        <f>+L99</f>
        <v>-9.6</v>
      </c>
      <c r="M92" s="29">
        <f>-M90</f>
        <v>-4.2</v>
      </c>
      <c r="N92" s="29">
        <f>-N96</f>
        <v>8.2</v>
      </c>
      <c r="O92" s="33">
        <f>+O64-O$74</f>
        <v>18.8</v>
      </c>
      <c r="P92" s="56">
        <f>+P64-P$74</f>
        <v>-44.4</v>
      </c>
      <c r="Q92" s="29">
        <f>-Q97</f>
        <v>7.4</v>
      </c>
      <c r="R92" s="29">
        <f>+R94</f>
        <v>21</v>
      </c>
      <c r="S92" s="29">
        <f>-S95</f>
        <v>-9.8</v>
      </c>
      <c r="T92" s="29">
        <f>+T95</f>
        <v>7.600000000000001</v>
      </c>
      <c r="U92" s="29">
        <f>-U85</f>
        <v>33.8</v>
      </c>
      <c r="V92" s="29">
        <f>+V80</f>
        <v>4.799999999999997</v>
      </c>
      <c r="W92" s="29">
        <f>-W86</f>
        <v>0.3999999999999986</v>
      </c>
      <c r="X92" s="35">
        <f t="shared" si="8"/>
        <v>-15.000000000000014</v>
      </c>
      <c r="Y92" s="36">
        <f t="shared" si="9"/>
        <v>8</v>
      </c>
    </row>
    <row r="93" spans="2:25" ht="15">
      <c r="B93" s="4">
        <v>14</v>
      </c>
      <c r="C93" s="5" t="str">
        <f t="shared" si="7"/>
        <v>Orispää Timo</v>
      </c>
      <c r="D93" s="5" t="s">
        <v>55</v>
      </c>
      <c r="E93" s="29">
        <f>-E87</f>
        <v>7.200000000000003</v>
      </c>
      <c r="F93" s="29">
        <f>+F88</f>
        <v>-8.8</v>
      </c>
      <c r="G93" s="29">
        <f>-G90</f>
        <v>-25.4</v>
      </c>
      <c r="H93" s="29">
        <f>-H85</f>
        <v>-20.6</v>
      </c>
      <c r="I93" s="29">
        <f>+I92</f>
        <v>-1.5999999999999996</v>
      </c>
      <c r="J93" s="30">
        <f>+J65-J$74</f>
        <v>31.6</v>
      </c>
      <c r="K93" s="31">
        <f>+K65-K$74</f>
        <v>21.8</v>
      </c>
      <c r="L93" s="29">
        <f>-L88</f>
        <v>-34.4</v>
      </c>
      <c r="M93" s="29">
        <f>+M99</f>
        <v>2.2</v>
      </c>
      <c r="N93" s="29">
        <f>-N91</f>
        <v>-10.8</v>
      </c>
      <c r="O93" s="29">
        <f>-O97</f>
        <v>-1.7999999999999998</v>
      </c>
      <c r="P93" s="33">
        <f>+P65-P$74</f>
        <v>2.6000000000000014</v>
      </c>
      <c r="Q93" s="56">
        <f>+Q65-Q$74</f>
        <v>-43.4</v>
      </c>
      <c r="R93" s="29">
        <f>-R98</f>
        <v>-13</v>
      </c>
      <c r="S93" s="29">
        <f>+S95</f>
        <v>9.8</v>
      </c>
      <c r="T93" s="29">
        <f>-T96</f>
        <v>14.600000000000001</v>
      </c>
      <c r="U93" s="29">
        <f>+U96</f>
        <v>16.8</v>
      </c>
      <c r="V93" s="29">
        <f>-V86</f>
        <v>19.200000000000003</v>
      </c>
      <c r="W93" s="29">
        <f>+W81</f>
        <v>-0.3999999999999986</v>
      </c>
      <c r="X93" s="35">
        <f t="shared" si="8"/>
        <v>-34.4</v>
      </c>
      <c r="Y93" s="36">
        <f t="shared" si="9"/>
        <v>13</v>
      </c>
    </row>
    <row r="94" spans="2:25" ht="15">
      <c r="B94" s="4">
        <v>15</v>
      </c>
      <c r="C94" s="5" t="str">
        <f t="shared" si="7"/>
        <v>Orispää Yrjö</v>
      </c>
      <c r="D94" s="5" t="s">
        <v>55</v>
      </c>
      <c r="E94" s="29">
        <f>+E82</f>
        <v>-11.200000000000003</v>
      </c>
      <c r="F94" s="29">
        <f>-F88</f>
        <v>8.8</v>
      </c>
      <c r="G94" s="29">
        <f>+G89</f>
        <v>13.4</v>
      </c>
      <c r="H94" s="29">
        <f>-H91</f>
        <v>1.3999999999999986</v>
      </c>
      <c r="I94" s="29">
        <f>-I86</f>
        <v>21.6</v>
      </c>
      <c r="J94" s="29">
        <f>+J93</f>
        <v>31.6</v>
      </c>
      <c r="K94" s="30">
        <f>+K66-K$74</f>
        <v>13.8</v>
      </c>
      <c r="L94" s="31">
        <f>+L66-L$74</f>
        <v>17.4</v>
      </c>
      <c r="M94" s="29">
        <f>-M89</f>
        <v>48.8</v>
      </c>
      <c r="N94" s="29">
        <f>+N99</f>
        <v>40.8</v>
      </c>
      <c r="O94" s="29">
        <f>-O92</f>
        <v>-18.8</v>
      </c>
      <c r="P94" s="29">
        <f>-P98</f>
        <v>-40.6</v>
      </c>
      <c r="Q94" s="33">
        <f>+Q66-Q$74</f>
        <v>13.6</v>
      </c>
      <c r="R94" s="56">
        <f>+R66-R$74</f>
        <v>21</v>
      </c>
      <c r="S94" s="29">
        <f>-S99</f>
        <v>8.2</v>
      </c>
      <c r="T94" s="29">
        <f>+T96</f>
        <v>-14.600000000000001</v>
      </c>
      <c r="U94" s="29">
        <f>-U97</f>
        <v>-13.2</v>
      </c>
      <c r="V94" s="29">
        <f>+V97</f>
        <v>40.2</v>
      </c>
      <c r="W94" s="29">
        <f>-W87</f>
        <v>-14.600000000000001</v>
      </c>
      <c r="X94" s="35">
        <f t="shared" si="8"/>
        <v>167.6</v>
      </c>
      <c r="Y94" s="60">
        <f t="shared" si="9"/>
        <v>3</v>
      </c>
    </row>
    <row r="95" spans="2:25" ht="15">
      <c r="B95" s="4">
        <v>16</v>
      </c>
      <c r="C95" s="5" t="str">
        <f t="shared" si="7"/>
        <v>Remes Samppa</v>
      </c>
      <c r="D95" s="5" t="s">
        <v>53</v>
      </c>
      <c r="E95" s="29">
        <f>+E91</f>
        <v>-44.8</v>
      </c>
      <c r="F95" s="29">
        <f>+F83</f>
        <v>7.199999999999999</v>
      </c>
      <c r="G95" s="29">
        <f>-G89</f>
        <v>-13.4</v>
      </c>
      <c r="H95" s="29">
        <f>+H90</f>
        <v>3.6000000000000014</v>
      </c>
      <c r="I95" s="29">
        <f>-I92</f>
        <v>1.5999999999999996</v>
      </c>
      <c r="J95" s="29">
        <f>-J87</f>
        <v>11.4</v>
      </c>
      <c r="K95" s="29">
        <f>+K94</f>
        <v>13.8</v>
      </c>
      <c r="L95" s="30">
        <f>+L67-L$74</f>
        <v>-63.6</v>
      </c>
      <c r="M95" s="31">
        <f>+M67-M$74</f>
        <v>-15.8</v>
      </c>
      <c r="N95" s="29">
        <f>-N90</f>
        <v>52.2</v>
      </c>
      <c r="O95" s="29">
        <f>+O99</f>
        <v>12.8</v>
      </c>
      <c r="P95" s="29">
        <f>-P93</f>
        <v>-2.6000000000000014</v>
      </c>
      <c r="Q95" s="29">
        <f>-Q80</f>
        <v>-38.6</v>
      </c>
      <c r="R95" s="33">
        <f>+R67-R$74</f>
        <v>13</v>
      </c>
      <c r="S95" s="56">
        <f>+S67-S$74</f>
        <v>9.8</v>
      </c>
      <c r="T95" s="29">
        <f>-T81</f>
        <v>7.600000000000001</v>
      </c>
      <c r="U95" s="29">
        <f>+U97</f>
        <v>13.2</v>
      </c>
      <c r="V95" s="29">
        <f>-V98</f>
        <v>12.200000000000003</v>
      </c>
      <c r="W95" s="29">
        <f>+W98</f>
        <v>3.3999999999999986</v>
      </c>
      <c r="X95" s="35">
        <f t="shared" si="8"/>
        <v>-16.999999999999993</v>
      </c>
      <c r="Y95" s="36">
        <f t="shared" si="9"/>
        <v>9</v>
      </c>
    </row>
    <row r="96" spans="2:25" ht="15">
      <c r="B96" s="4">
        <v>17</v>
      </c>
      <c r="C96" s="5" t="str">
        <f t="shared" si="7"/>
        <v>Saesmaa Risto</v>
      </c>
      <c r="D96" s="5" t="s">
        <v>53</v>
      </c>
      <c r="E96" s="29">
        <f>+E80</f>
        <v>47.2</v>
      </c>
      <c r="F96" s="29">
        <f>+F92</f>
        <v>-55.2</v>
      </c>
      <c r="G96" s="29">
        <f>+G84</f>
        <v>-20.6</v>
      </c>
      <c r="H96" s="29">
        <f>-H90</f>
        <v>-3.6000000000000014</v>
      </c>
      <c r="I96" s="29">
        <f>+I91</f>
        <v>-28.6</v>
      </c>
      <c r="J96" s="29">
        <f>-J93</f>
        <v>-31.6</v>
      </c>
      <c r="K96" s="29">
        <f>-K88</f>
        <v>23.2</v>
      </c>
      <c r="L96" s="29">
        <f>+L95</f>
        <v>-63.6</v>
      </c>
      <c r="M96" s="30">
        <f>+M68-M$74</f>
        <v>58.2</v>
      </c>
      <c r="N96" s="31">
        <f>+N68-N$74</f>
        <v>-8.2</v>
      </c>
      <c r="O96" s="29">
        <f>-O91</f>
        <v>-2.8</v>
      </c>
      <c r="P96" s="29">
        <f>+P99</f>
        <v>-27.4</v>
      </c>
      <c r="Q96" s="29">
        <f>-Q94</f>
        <v>-13.6</v>
      </c>
      <c r="R96" s="29">
        <f>-R81</f>
        <v>24</v>
      </c>
      <c r="S96" s="33">
        <f>+S68-S$74</f>
        <v>68.8</v>
      </c>
      <c r="T96" s="56">
        <f>+T68-T$74</f>
        <v>-14.600000000000001</v>
      </c>
      <c r="U96" s="29">
        <f>-U82</f>
        <v>16.8</v>
      </c>
      <c r="V96" s="29">
        <f>+V98</f>
        <v>-12.200000000000003</v>
      </c>
      <c r="W96" s="29">
        <f>-W80</f>
        <v>10.399999999999999</v>
      </c>
      <c r="X96" s="35">
        <f t="shared" si="8"/>
        <v>-33.4</v>
      </c>
      <c r="Y96" s="36">
        <f t="shared" si="9"/>
        <v>12</v>
      </c>
    </row>
    <row r="97" spans="2:25" ht="15">
      <c r="B97" s="4">
        <v>18</v>
      </c>
      <c r="C97" s="5" t="str">
        <f t="shared" si="7"/>
        <v>Tolvanen Arto</v>
      </c>
      <c r="D97" s="5" t="s">
        <v>53</v>
      </c>
      <c r="E97" s="29">
        <f>-E81</f>
        <v>-20.799999999999997</v>
      </c>
      <c r="F97" s="29">
        <f>+F81</f>
        <v>49.8</v>
      </c>
      <c r="G97" s="29">
        <f>+G93</f>
        <v>-25.4</v>
      </c>
      <c r="H97" s="29">
        <f>+H85</f>
        <v>20.6</v>
      </c>
      <c r="I97" s="29">
        <f>-I91</f>
        <v>28.6</v>
      </c>
      <c r="J97" s="29">
        <f>+J92</f>
        <v>-5.4</v>
      </c>
      <c r="K97" s="29">
        <f>-K94</f>
        <v>-13.8</v>
      </c>
      <c r="L97" s="29">
        <f>-L89</f>
        <v>-21.4</v>
      </c>
      <c r="M97" s="29">
        <f>+M96</f>
        <v>58.2</v>
      </c>
      <c r="N97" s="30">
        <f>+N69-N$74</f>
        <v>8.8</v>
      </c>
      <c r="O97" s="31">
        <f>+O69-O$74</f>
        <v>1.7999999999999998</v>
      </c>
      <c r="P97" s="29">
        <f>-P92</f>
        <v>44.4</v>
      </c>
      <c r="Q97" s="29">
        <f>+Q99</f>
        <v>-7.4</v>
      </c>
      <c r="R97" s="29">
        <f>-R95</f>
        <v>-13</v>
      </c>
      <c r="S97" s="29">
        <f>-S82</f>
        <v>37.2</v>
      </c>
      <c r="T97" s="33">
        <f>+T69-T$74</f>
        <v>51.4</v>
      </c>
      <c r="U97" s="56">
        <f>+U69-U$74</f>
        <v>13.2</v>
      </c>
      <c r="V97" s="29">
        <f>-V83</f>
        <v>40.2</v>
      </c>
      <c r="W97" s="29">
        <f>+W80</f>
        <v>-10.399999999999999</v>
      </c>
      <c r="X97" s="35">
        <f t="shared" si="8"/>
        <v>236.6</v>
      </c>
      <c r="Y97" s="60">
        <f t="shared" si="9"/>
        <v>1</v>
      </c>
    </row>
    <row r="98" spans="2:25" ht="15">
      <c r="B98" s="4">
        <v>19</v>
      </c>
      <c r="C98" s="5" t="str">
        <f t="shared" si="7"/>
        <v>Virolainen Ahti</v>
      </c>
      <c r="D98" s="5" t="s">
        <v>56</v>
      </c>
      <c r="E98" s="29">
        <f>+E81</f>
        <v>20.799999999999997</v>
      </c>
      <c r="F98" s="29">
        <f>-F82</f>
        <v>3.8000000000000007</v>
      </c>
      <c r="G98" s="29">
        <f>+G82</f>
        <v>-5.4</v>
      </c>
      <c r="H98" s="29">
        <f>+H94</f>
        <v>1.3999999999999986</v>
      </c>
      <c r="I98" s="29">
        <f>+I86</f>
        <v>-21.6</v>
      </c>
      <c r="J98" s="29">
        <f>-J92</f>
        <v>5.4</v>
      </c>
      <c r="K98" s="29">
        <f>+K93</f>
        <v>21.8</v>
      </c>
      <c r="L98" s="29">
        <f>-L95</f>
        <v>63.6</v>
      </c>
      <c r="M98" s="29">
        <f>-M90</f>
        <v>-4.2</v>
      </c>
      <c r="N98" s="29">
        <f>+N97</f>
        <v>8.8</v>
      </c>
      <c r="O98" s="30">
        <f>+O70-O$74</f>
        <v>-36.2</v>
      </c>
      <c r="P98" s="31">
        <f>+P70-P$74</f>
        <v>40.6</v>
      </c>
      <c r="Q98" s="29">
        <f>-Q93</f>
        <v>43.4</v>
      </c>
      <c r="R98" s="29">
        <f>+R99</f>
        <v>13</v>
      </c>
      <c r="S98" s="29">
        <f>-S96</f>
        <v>-68.8</v>
      </c>
      <c r="T98" s="29">
        <f>-T83</f>
        <v>-27.4</v>
      </c>
      <c r="U98" s="33">
        <f>+U70-U$74</f>
        <v>66.2</v>
      </c>
      <c r="V98" s="56">
        <f>+V70-V$74</f>
        <v>-12.200000000000003</v>
      </c>
      <c r="W98" s="29">
        <f>-W84</f>
        <v>3.3999999999999986</v>
      </c>
      <c r="X98" s="35">
        <f t="shared" si="8"/>
        <v>116.39999999999998</v>
      </c>
      <c r="Y98" s="36">
        <f t="shared" si="9"/>
        <v>5</v>
      </c>
    </row>
    <row r="99" spans="2:25" ht="15">
      <c r="B99" s="4">
        <v>20</v>
      </c>
      <c r="C99" s="5" t="str">
        <f t="shared" si="7"/>
        <v>Äyhö Juhani</v>
      </c>
      <c r="D99" s="5" t="s">
        <v>53</v>
      </c>
      <c r="E99" s="57">
        <f aca="true" t="shared" si="10" ref="E99:W99">+E71-E74</f>
        <v>-47.2</v>
      </c>
      <c r="F99" s="57">
        <f t="shared" si="10"/>
        <v>-49.8</v>
      </c>
      <c r="G99" s="57">
        <f t="shared" si="10"/>
        <v>5.4</v>
      </c>
      <c r="H99" s="57">
        <f t="shared" si="10"/>
        <v>-10.399999999999999</v>
      </c>
      <c r="I99" s="57">
        <f t="shared" si="10"/>
        <v>-16.6</v>
      </c>
      <c r="J99" s="57">
        <f t="shared" si="10"/>
        <v>-39.4</v>
      </c>
      <c r="K99" s="57">
        <f t="shared" si="10"/>
        <v>-11.2</v>
      </c>
      <c r="L99" s="57">
        <f t="shared" si="10"/>
        <v>-9.6</v>
      </c>
      <c r="M99" s="57">
        <f t="shared" si="10"/>
        <v>2.2</v>
      </c>
      <c r="N99" s="57">
        <f t="shared" si="10"/>
        <v>40.8</v>
      </c>
      <c r="O99" s="57">
        <f t="shared" si="10"/>
        <v>12.8</v>
      </c>
      <c r="P99" s="57">
        <f t="shared" si="10"/>
        <v>-27.4</v>
      </c>
      <c r="Q99" s="57">
        <f t="shared" si="10"/>
        <v>-7.4</v>
      </c>
      <c r="R99" s="57">
        <f t="shared" si="10"/>
        <v>13</v>
      </c>
      <c r="S99" s="57">
        <f t="shared" si="10"/>
        <v>-8.2</v>
      </c>
      <c r="T99" s="57">
        <f t="shared" si="10"/>
        <v>-7.600000000000001</v>
      </c>
      <c r="U99" s="57">
        <f t="shared" si="10"/>
        <v>-16.8</v>
      </c>
      <c r="V99" s="57">
        <f t="shared" si="10"/>
        <v>-40.2</v>
      </c>
      <c r="W99" s="57">
        <f t="shared" si="10"/>
        <v>-3.3999999999999986</v>
      </c>
      <c r="X99" s="35">
        <f t="shared" si="8"/>
        <v>-221.00000000000003</v>
      </c>
      <c r="Y99" s="36">
        <f>RANK(X99,$X$80:$X$99,)</f>
        <v>20</v>
      </c>
    </row>
    <row r="100" spans="3:24" ht="15">
      <c r="C100" s="2" t="s">
        <v>23</v>
      </c>
      <c r="E100" s="49">
        <f>SUM(E80:E99)</f>
        <v>0</v>
      </c>
      <c r="F100" s="49">
        <f>SUM(F80:F99)</f>
        <v>0</v>
      </c>
      <c r="G100" s="49">
        <f aca="true" t="shared" si="11" ref="G100:U100">SUM(G80:G99)</f>
        <v>7.105427357601002E-15</v>
      </c>
      <c r="H100" s="49">
        <f t="shared" si="11"/>
        <v>0</v>
      </c>
      <c r="I100" s="49">
        <f>SUM(I80:I99)</f>
        <v>0</v>
      </c>
      <c r="J100" s="49">
        <f t="shared" si="11"/>
        <v>0</v>
      </c>
      <c r="K100" s="49">
        <f t="shared" si="11"/>
        <v>0</v>
      </c>
      <c r="L100" s="49">
        <f t="shared" si="11"/>
        <v>0</v>
      </c>
      <c r="M100" s="49">
        <f t="shared" si="11"/>
        <v>0</v>
      </c>
      <c r="N100" s="49">
        <f t="shared" si="11"/>
        <v>0</v>
      </c>
      <c r="O100" s="49">
        <f t="shared" si="11"/>
        <v>0</v>
      </c>
      <c r="P100" s="49">
        <f t="shared" si="11"/>
        <v>0</v>
      </c>
      <c r="Q100" s="49">
        <f t="shared" si="11"/>
        <v>0</v>
      </c>
      <c r="R100" s="49">
        <f t="shared" si="11"/>
        <v>0</v>
      </c>
      <c r="S100" s="49">
        <f t="shared" si="11"/>
        <v>1.7763568394002505E-14</v>
      </c>
      <c r="T100" s="49">
        <f t="shared" si="11"/>
        <v>7.105427357601002E-15</v>
      </c>
      <c r="U100" s="49">
        <f t="shared" si="11"/>
        <v>0</v>
      </c>
      <c r="V100" s="49">
        <f>SUM(V80:V99)</f>
        <v>0</v>
      </c>
      <c r="W100" s="49">
        <f>SUM(W80:W99)</f>
        <v>0</v>
      </c>
      <c r="X100" s="54">
        <f>SUM(X80:X99)</f>
        <v>0</v>
      </c>
    </row>
    <row r="102" spans="5:23" ht="15"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</row>
    <row r="103" spans="5:23" ht="15"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</row>
  </sheetData>
  <sheetProtection/>
  <mergeCells count="12">
    <mergeCell ref="B79:C79"/>
    <mergeCell ref="B2:C2"/>
    <mergeCell ref="E2:W2"/>
    <mergeCell ref="B3:C3"/>
    <mergeCell ref="B26:C26"/>
    <mergeCell ref="E26:W26"/>
    <mergeCell ref="B27:C27"/>
    <mergeCell ref="B50:C50"/>
    <mergeCell ref="E50:W50"/>
    <mergeCell ref="B51:C51"/>
    <mergeCell ref="B78:C78"/>
    <mergeCell ref="E78:W78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Orispää Timo</dc:creator>
  <cp:keywords/>
  <dc:description/>
  <cp:lastModifiedBy>Karpakka Jari</cp:lastModifiedBy>
  <cp:lastPrinted>2013-09-27T07:14:09Z</cp:lastPrinted>
  <dcterms:created xsi:type="dcterms:W3CDTF">2013-09-25T12:04:32Z</dcterms:created>
  <dcterms:modified xsi:type="dcterms:W3CDTF">2013-10-20T06:58:49Z</dcterms:modified>
  <cp:category/>
  <cp:version/>
  <cp:contentType/>
  <cp:contentStatus/>
</cp:coreProperties>
</file>